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WebsterChang\Downloads\"/>
    </mc:Choice>
  </mc:AlternateContent>
  <xr:revisionPtr revIDLastSave="0" documentId="13_ncr:1_{DB53134D-5BDE-486D-839E-12987F14AB85}" xr6:coauthVersionLast="47" xr6:coauthVersionMax="47" xr10:uidLastSave="{00000000-0000-0000-0000-000000000000}"/>
  <bookViews>
    <workbookView xWindow="-108" yWindow="-108" windowWidth="23256" windowHeight="12456" xr2:uid="{832BF451-CF64-499C-A138-5E027379F7FA}"/>
  </bookViews>
  <sheets>
    <sheet name="States" sheetId="1" r:id="rId1"/>
    <sheet name="Cities" sheetId="2" r:id="rId2"/>
    <sheet name="Notes" sheetId="3" r:id="rId3"/>
    <sheet name="Data Validation Options" sheetId="4" r:id="rId4"/>
  </sheets>
  <definedNames>
    <definedName name="Art._VI._Sec._1">"https://ecode360.com/14956371#14956371"</definedName>
    <definedName name="city_on_cycle_options">'Data Validation Options'!$A$14:$A$21</definedName>
    <definedName name="city_options">'Data Validation Options'!$A$7:$A$11</definedName>
    <definedName name="On_Cycle">'Data Validation Options'!$A$7:$A$11</definedName>
    <definedName name="partisan_options">'Data Validation Options'!$A$30:$A$32</definedName>
    <definedName name="population_of_cities_studied">Cities!$F$432</definedName>
    <definedName name="population_of_off_cycle_cities">Cities!$D$444</definedName>
    <definedName name="population_of_oncycle_cities">Cities!$D$443</definedName>
    <definedName name="primary_options">'Data Validation Options'!$A$24:$A$27</definedName>
    <definedName name="state_law_options">'Data Validation Options'!$A$2:$A$4</definedName>
  </definedNames>
  <calcPr calcId="191028"/>
  <customWorkbookViews>
    <customWorkbookView name="Jade Chan - Personal View" guid="{B4DEF29F-898C-4C4A-8A41-2FA465B1E04E}" mergeInterval="0" personalView="1" xWindow="34" yWindow="38" windowWidth="1426" windowHeight="880" activeSheetId="2" showComments="commIndAndComment"/>
    <customWorkbookView name="Todd Newman - Personal View" guid="{12822D47-9762-483A-A695-BD74564A7120}" mergeInterval="0" personalView="1" xWindow="90" yWindow="151" windowWidth="1380" windowHeight="79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E53" i="1"/>
  <c r="E52" i="1"/>
  <c r="E51" i="1"/>
  <c r="E50" i="1"/>
  <c r="E49" i="1"/>
  <c r="E48" i="1"/>
  <c r="E47" i="1"/>
  <c r="E46" i="1"/>
  <c r="E45" i="1"/>
  <c r="E44" i="1"/>
  <c r="E43" i="1"/>
  <c r="E42" i="1"/>
  <c r="E41" i="1"/>
  <c r="E40" i="1"/>
  <c r="E39" i="1"/>
  <c r="E38" i="1"/>
  <c r="E37" i="1"/>
  <c r="E36" i="1"/>
  <c r="E35" i="1"/>
  <c r="E34" i="1"/>
  <c r="E33" i="1"/>
  <c r="E32" i="1"/>
  <c r="E31" i="1"/>
  <c r="E29" i="1"/>
  <c r="E28" i="1"/>
  <c r="E27" i="1"/>
  <c r="E26" i="1"/>
  <c r="E25" i="1"/>
  <c r="E24" i="1"/>
  <c r="E23" i="1"/>
  <c r="E22" i="1"/>
  <c r="E21" i="1"/>
  <c r="E20" i="1"/>
  <c r="E19" i="1"/>
  <c r="E18" i="1"/>
  <c r="E17" i="1"/>
  <c r="E15" i="1"/>
  <c r="E14" i="1"/>
  <c r="E13" i="1"/>
  <c r="E12" i="1"/>
  <c r="E11" i="1"/>
  <c r="E10" i="1"/>
  <c r="E9" i="1"/>
  <c r="E7" i="1"/>
  <c r="E8" i="1"/>
  <c r="E6" i="1"/>
  <c r="E16" i="1"/>
  <c r="D16" i="1"/>
  <c r="E18" i="2"/>
  <c r="E17" i="2"/>
  <c r="E16" i="2"/>
  <c r="E15" i="2"/>
  <c r="E14" i="2"/>
  <c r="E12" i="2"/>
  <c r="J334" i="2" l="1"/>
  <c r="J92" i="2"/>
  <c r="J80" i="2"/>
  <c r="E196" i="2"/>
  <c r="E193" i="2"/>
  <c r="J100" i="2"/>
  <c r="J99" i="2"/>
  <c r="J98" i="2"/>
  <c r="J97" i="2"/>
  <c r="J95" i="2"/>
  <c r="J94" i="2"/>
  <c r="J93" i="2"/>
  <c r="J91" i="2"/>
  <c r="J90" i="2"/>
  <c r="J89" i="2"/>
  <c r="J88" i="2"/>
  <c r="J87" i="2"/>
  <c r="J86" i="2"/>
  <c r="J85" i="2"/>
  <c r="J84" i="2"/>
  <c r="J83" i="2"/>
  <c r="J82" i="2"/>
  <c r="J81"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39" i="2"/>
  <c r="J38" i="2"/>
  <c r="J37" i="2"/>
  <c r="J36" i="2"/>
  <c r="J35" i="2"/>
  <c r="J34" i="2"/>
  <c r="J33" i="2"/>
  <c r="J32" i="2"/>
  <c r="J31" i="2"/>
  <c r="J30" i="2"/>
  <c r="J23" i="2"/>
  <c r="J22" i="2"/>
  <c r="J21" i="2"/>
  <c r="J20" i="2"/>
  <c r="J19" i="2"/>
  <c r="J18" i="2"/>
  <c r="J17" i="2"/>
  <c r="J16" i="2"/>
  <c r="J15" i="2"/>
  <c r="J14" i="2"/>
  <c r="J13" i="2"/>
  <c r="J7"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3" i="2"/>
  <c r="J382" i="2"/>
  <c r="J381" i="2"/>
  <c r="J380" i="2"/>
  <c r="J379" i="2"/>
  <c r="J373" i="2"/>
  <c r="J363" i="2"/>
  <c r="J362" i="2"/>
  <c r="J361" i="2"/>
  <c r="J337" i="2"/>
  <c r="J336" i="2"/>
  <c r="J331" i="2"/>
  <c r="J330" i="2"/>
  <c r="J329" i="2"/>
  <c r="J325" i="2"/>
  <c r="J324" i="2"/>
  <c r="J321" i="2"/>
  <c r="J320" i="2"/>
  <c r="J319" i="2"/>
  <c r="J318" i="2"/>
  <c r="J317" i="2"/>
  <c r="J316" i="2"/>
  <c r="J315" i="2"/>
  <c r="J314" i="2"/>
  <c r="J313" i="2"/>
  <c r="J312" i="2"/>
  <c r="J309" i="2"/>
  <c r="J308" i="2"/>
  <c r="J305" i="2"/>
  <c r="J304" i="2"/>
  <c r="J303" i="2"/>
  <c r="J302" i="2"/>
  <c r="J301" i="2"/>
  <c r="J297" i="2"/>
  <c r="J296" i="2"/>
  <c r="J295" i="2"/>
  <c r="J294" i="2"/>
  <c r="J293" i="2"/>
  <c r="J292" i="2"/>
  <c r="J291" i="2"/>
  <c r="J290" i="2"/>
  <c r="J289" i="2"/>
  <c r="J288" i="2"/>
  <c r="J287" i="2"/>
  <c r="J286" i="2"/>
  <c r="J285" i="2"/>
  <c r="J284" i="2"/>
  <c r="J282" i="2"/>
  <c r="J281" i="2"/>
  <c r="J280" i="2"/>
  <c r="J279" i="2"/>
  <c r="J277" i="2"/>
  <c r="J276" i="2"/>
  <c r="J275" i="2"/>
  <c r="J274" i="2"/>
  <c r="J273" i="2"/>
  <c r="J271" i="2"/>
  <c r="J265" i="2"/>
  <c r="J264" i="2"/>
  <c r="J261" i="2"/>
  <c r="J260" i="2"/>
  <c r="J259" i="2"/>
  <c r="J258" i="2"/>
  <c r="J257" i="2"/>
  <c r="J256" i="2"/>
  <c r="J255" i="2"/>
  <c r="J254" i="2"/>
  <c r="J253" i="2"/>
  <c r="J252" i="2"/>
  <c r="J251" i="2"/>
  <c r="J250" i="2"/>
  <c r="J249" i="2"/>
  <c r="J248" i="2"/>
  <c r="J247" i="2"/>
  <c r="J246" i="2"/>
  <c r="J245" i="2"/>
  <c r="J244" i="2"/>
  <c r="J243" i="2"/>
  <c r="J242" i="2"/>
  <c r="J241" i="2"/>
  <c r="J239" i="2"/>
  <c r="J238" i="2"/>
  <c r="J236" i="2"/>
  <c r="J235" i="2"/>
  <c r="J232" i="2"/>
  <c r="J231" i="2"/>
  <c r="J228" i="2"/>
  <c r="J227" i="2"/>
  <c r="J224" i="2"/>
  <c r="J223" i="2"/>
  <c r="J222" i="2"/>
  <c r="J221" i="2"/>
  <c r="J220" i="2"/>
  <c r="J219" i="2"/>
  <c r="J218" i="2"/>
  <c r="J217" i="2"/>
  <c r="J216" i="2"/>
  <c r="J215" i="2"/>
  <c r="J214" i="2"/>
  <c r="J213" i="2"/>
  <c r="J212" i="2"/>
  <c r="J211" i="2"/>
  <c r="J210" i="2"/>
  <c r="J209" i="2"/>
  <c r="J208" i="2"/>
  <c r="J207" i="2"/>
  <c r="J206" i="2"/>
  <c r="J205" i="2"/>
  <c r="J204" i="2"/>
  <c r="J203" i="2"/>
  <c r="J197" i="2"/>
  <c r="J196" i="2"/>
  <c r="J192" i="2"/>
  <c r="J191" i="2"/>
  <c r="J190" i="2"/>
  <c r="J189" i="2"/>
  <c r="J188" i="2"/>
  <c r="J187" i="2"/>
  <c r="J186" i="2"/>
  <c r="J185" i="2"/>
  <c r="J184" i="2"/>
  <c r="J183" i="2"/>
  <c r="J181" i="2"/>
  <c r="J177" i="2"/>
  <c r="J176" i="2"/>
  <c r="J175" i="2"/>
  <c r="J174" i="2"/>
  <c r="J173" i="2"/>
  <c r="J172" i="2"/>
  <c r="J171" i="2"/>
  <c r="J170" i="2"/>
  <c r="J169" i="2"/>
  <c r="J168" i="2"/>
  <c r="J167" i="2"/>
  <c r="J166" i="2"/>
  <c r="J165" i="2"/>
  <c r="J163" i="2"/>
  <c r="J161" i="2"/>
  <c r="J160" i="2"/>
  <c r="J159" i="2"/>
  <c r="J145" i="2"/>
  <c r="J143" i="2"/>
  <c r="J142" i="2"/>
  <c r="J139" i="2"/>
  <c r="J138" i="2"/>
  <c r="J137" i="2"/>
  <c r="J135" i="2"/>
  <c r="J134" i="2"/>
  <c r="J133" i="2"/>
  <c r="J132" i="2"/>
  <c r="J131" i="2"/>
  <c r="J130" i="2"/>
  <c r="J129" i="2"/>
  <c r="J128" i="2"/>
  <c r="J124" i="2"/>
  <c r="J119" i="2"/>
  <c r="J118" i="2"/>
  <c r="J117" i="2"/>
  <c r="J116" i="2"/>
  <c r="J115" i="2"/>
  <c r="J114" i="2"/>
  <c r="J113" i="2"/>
  <c r="J112" i="2"/>
  <c r="J111" i="2"/>
  <c r="J110" i="2"/>
  <c r="J109" i="2"/>
  <c r="J107" i="2"/>
  <c r="J106" i="2"/>
  <c r="J105" i="2"/>
  <c r="J104" i="2"/>
  <c r="J102" i="2"/>
  <c r="J101" i="2"/>
  <c r="Q406" i="2" l="1"/>
  <c r="Q394" i="2"/>
  <c r="Q393" i="2"/>
  <c r="Q362" i="2"/>
  <c r="Q301" i="2"/>
  <c r="Q281" i="2"/>
  <c r="Q278" i="2"/>
  <c r="Q266" i="2"/>
  <c r="Q264" i="2"/>
  <c r="Q263" i="2"/>
  <c r="Q228" i="2"/>
  <c r="Q221" i="2"/>
  <c r="Q219" i="2"/>
  <c r="Q208" i="2"/>
  <c r="Q207" i="2"/>
  <c r="Q206" i="2"/>
  <c r="Q205" i="2"/>
  <c r="Q199" i="2"/>
  <c r="Q198" i="2"/>
  <c r="Q197" i="2"/>
  <c r="Q195" i="2"/>
  <c r="Q194" i="2"/>
  <c r="Q147" i="2"/>
  <c r="Q112" i="2"/>
  <c r="Q59" i="2"/>
  <c r="Q52" i="2"/>
  <c r="Q40" i="2"/>
  <c r="Q35" i="2"/>
  <c r="Q13" i="2"/>
  <c r="Q8" i="2"/>
  <c r="E421" i="2"/>
  <c r="E420" i="2"/>
  <c r="E419" i="2"/>
  <c r="E418" i="2"/>
  <c r="E417" i="2"/>
  <c r="E411" i="2"/>
  <c r="Q411" i="2" s="1"/>
  <c r="E410" i="2"/>
  <c r="E409" i="2"/>
  <c r="E408" i="2"/>
  <c r="E407" i="2"/>
  <c r="E396" i="2"/>
  <c r="E395" i="2"/>
  <c r="E392" i="2"/>
  <c r="E391" i="2"/>
  <c r="E390" i="2"/>
  <c r="E389" i="2"/>
  <c r="E378" i="2"/>
  <c r="E376" i="2"/>
  <c r="E375" i="2"/>
  <c r="E374" i="2"/>
  <c r="E373" i="2"/>
  <c r="E372" i="2"/>
  <c r="E370" i="2"/>
  <c r="E369" i="2"/>
  <c r="E368" i="2"/>
  <c r="E367" i="2"/>
  <c r="E366" i="2"/>
  <c r="E365" i="2"/>
  <c r="E364" i="2"/>
  <c r="E363"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8" i="2"/>
  <c r="E329" i="2"/>
  <c r="E327" i="2"/>
  <c r="E326" i="2"/>
  <c r="E325" i="2"/>
  <c r="E324" i="2"/>
  <c r="E323" i="2"/>
  <c r="E322" i="2"/>
  <c r="E321" i="2"/>
  <c r="E320" i="2"/>
  <c r="E319" i="2"/>
  <c r="E318" i="2"/>
  <c r="E317" i="2"/>
  <c r="E302" i="2"/>
  <c r="E300" i="2"/>
  <c r="E299" i="2"/>
  <c r="E298" i="2"/>
  <c r="E265" i="2"/>
  <c r="E262" i="2"/>
  <c r="E250" i="2"/>
  <c r="E249" i="2"/>
  <c r="E248" i="2"/>
  <c r="E247" i="2"/>
  <c r="E246" i="2"/>
  <c r="E229" i="2"/>
  <c r="E227" i="2"/>
  <c r="E226" i="2"/>
  <c r="E225" i="2"/>
  <c r="E204" i="2"/>
  <c r="E203" i="2"/>
  <c r="E201"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3" i="2"/>
  <c r="E111" i="2"/>
  <c r="E110" i="2"/>
  <c r="E109" i="2"/>
  <c r="E108" i="2"/>
  <c r="E107" i="2"/>
  <c r="E106" i="2"/>
  <c r="E105" i="2"/>
  <c r="E104" i="2"/>
  <c r="E103" i="2"/>
  <c r="E11" i="2"/>
  <c r="E10" i="2"/>
  <c r="E9" i="2"/>
  <c r="E7" i="2"/>
  <c r="E6" i="2"/>
  <c r="E5" i="2"/>
  <c r="E4" i="2"/>
  <c r="E3" i="2"/>
  <c r="E2" i="2"/>
  <c r="Q2" i="2" l="1"/>
  <c r="Q3" i="2"/>
  <c r="Q4" i="2"/>
  <c r="Q5" i="2"/>
  <c r="Q6" i="2"/>
  <c r="I7" i="2"/>
  <c r="Q7" i="2"/>
  <c r="Q9" i="2"/>
  <c r="Q10" i="2"/>
  <c r="Q11" i="2"/>
  <c r="Q103" i="2"/>
  <c r="Q104" i="2"/>
  <c r="Q105" i="2"/>
  <c r="Q106" i="2"/>
  <c r="Q107" i="2"/>
  <c r="Q108" i="2"/>
  <c r="Q109" i="2"/>
  <c r="Q110" i="2"/>
  <c r="Q111" i="2"/>
  <c r="Q113"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201" i="2"/>
  <c r="Q203" i="2"/>
  <c r="Q204" i="2"/>
  <c r="Q225" i="2"/>
  <c r="Q226" i="2"/>
  <c r="Q227" i="2"/>
  <c r="Q229" i="2"/>
  <c r="Q246" i="2"/>
  <c r="Q247" i="2"/>
  <c r="Q248" i="2"/>
  <c r="Q249" i="2"/>
  <c r="Q250" i="2"/>
  <c r="Q262" i="2"/>
  <c r="Q265" i="2"/>
  <c r="Q298" i="2"/>
  <c r="Q299" i="2"/>
  <c r="Q300" i="2"/>
  <c r="Q302" i="2"/>
  <c r="Q317" i="2"/>
  <c r="Q318" i="2"/>
  <c r="Q319" i="2"/>
  <c r="Q320" i="2"/>
  <c r="Q321" i="2"/>
  <c r="Q322" i="2"/>
  <c r="Q323" i="2"/>
  <c r="Q324" i="2"/>
  <c r="Q325" i="2"/>
  <c r="Q326" i="2"/>
  <c r="Q327" i="2"/>
  <c r="Q329" i="2"/>
  <c r="Q328"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3" i="2"/>
  <c r="Q364" i="2"/>
  <c r="Q365" i="2"/>
  <c r="Q366" i="2"/>
  <c r="Q367" i="2"/>
  <c r="Q368" i="2"/>
  <c r="Q369" i="2"/>
  <c r="Q370" i="2"/>
  <c r="Q371" i="2"/>
  <c r="Q372" i="2"/>
  <c r="Q373" i="2"/>
  <c r="Q374" i="2"/>
  <c r="Q375" i="2"/>
  <c r="Q376" i="2"/>
  <c r="Q377" i="2"/>
  <c r="Q378" i="2"/>
  <c r="Q389" i="2"/>
  <c r="Q390" i="2"/>
  <c r="Q391" i="2"/>
  <c r="Q392" i="2"/>
  <c r="Q395" i="2"/>
  <c r="Q396" i="2"/>
  <c r="Q407" i="2"/>
  <c r="Q408" i="2"/>
  <c r="Q409" i="2"/>
  <c r="Q410" i="2"/>
  <c r="Q417" i="2"/>
  <c r="Q418" i="2"/>
  <c r="Q419" i="2"/>
  <c r="Q420" i="2"/>
  <c r="Q421" i="2"/>
  <c r="Q12" i="2" l="1"/>
  <c r="Q200" i="2"/>
  <c r="Q202" i="2"/>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5" i="1"/>
  <c r="D14" i="1"/>
  <c r="D13" i="1"/>
  <c r="D12" i="1"/>
  <c r="D11" i="1"/>
  <c r="D10" i="1"/>
  <c r="D9" i="1"/>
  <c r="D8" i="1"/>
  <c r="D7" i="1"/>
  <c r="D6" i="1"/>
  <c r="E416" i="2" l="1"/>
  <c r="E415" i="2"/>
  <c r="E414" i="2"/>
  <c r="E413" i="2"/>
  <c r="E412" i="2"/>
  <c r="E405" i="2"/>
  <c r="E404" i="2"/>
  <c r="E403" i="2"/>
  <c r="E402" i="2"/>
  <c r="E401" i="2"/>
  <c r="E400" i="2"/>
  <c r="E399" i="2"/>
  <c r="E398" i="2"/>
  <c r="E397" i="2"/>
  <c r="E388" i="2"/>
  <c r="E387" i="2"/>
  <c r="E386" i="2"/>
  <c r="E385" i="2"/>
  <c r="E384" i="2"/>
  <c r="E383" i="2"/>
  <c r="E382" i="2"/>
  <c r="E381" i="2"/>
  <c r="E380" i="2"/>
  <c r="E379" i="2"/>
  <c r="E316" i="2"/>
  <c r="E315" i="2"/>
  <c r="E314" i="2"/>
  <c r="E313" i="2"/>
  <c r="E312" i="2"/>
  <c r="E311" i="2"/>
  <c r="E310" i="2"/>
  <c r="E309" i="2"/>
  <c r="E308" i="2"/>
  <c r="E307" i="2"/>
  <c r="E306" i="2"/>
  <c r="E305" i="2"/>
  <c r="E304" i="2"/>
  <c r="E303" i="2"/>
  <c r="E297" i="2"/>
  <c r="E296" i="2"/>
  <c r="E295" i="2"/>
  <c r="E294" i="2"/>
  <c r="E293" i="2"/>
  <c r="E292" i="2"/>
  <c r="E291" i="2"/>
  <c r="E290" i="2"/>
  <c r="E289" i="2"/>
  <c r="E288" i="2"/>
  <c r="E287" i="2"/>
  <c r="E286" i="2"/>
  <c r="E285" i="2"/>
  <c r="E284" i="2"/>
  <c r="E283" i="2"/>
  <c r="E282" i="2"/>
  <c r="E280" i="2"/>
  <c r="E279" i="2"/>
  <c r="E277" i="2"/>
  <c r="E276" i="2"/>
  <c r="E275" i="2"/>
  <c r="E274" i="2"/>
  <c r="E273" i="2"/>
  <c r="E272" i="2"/>
  <c r="E271" i="2"/>
  <c r="E270" i="2"/>
  <c r="E269" i="2"/>
  <c r="E268" i="2"/>
  <c r="E267" i="2"/>
  <c r="E261" i="2"/>
  <c r="E260" i="2"/>
  <c r="E259" i="2"/>
  <c r="E258" i="2"/>
  <c r="E257" i="2"/>
  <c r="E256" i="2"/>
  <c r="E255" i="2"/>
  <c r="E254" i="2"/>
  <c r="E253" i="2"/>
  <c r="E252" i="2"/>
  <c r="E251" i="2"/>
  <c r="E244" i="2"/>
  <c r="E243" i="2"/>
  <c r="E242" i="2"/>
  <c r="E241" i="2"/>
  <c r="E240" i="2"/>
  <c r="E239" i="2"/>
  <c r="E238" i="2"/>
  <c r="E237" i="2"/>
  <c r="E236" i="2"/>
  <c r="E235" i="2"/>
  <c r="E234" i="2"/>
  <c r="E233" i="2"/>
  <c r="E232" i="2"/>
  <c r="E231" i="2"/>
  <c r="E230" i="2"/>
  <c r="E224" i="2"/>
  <c r="E223" i="2"/>
  <c r="E222" i="2"/>
  <c r="E220" i="2"/>
  <c r="E218" i="2"/>
  <c r="E217" i="2"/>
  <c r="E216" i="2"/>
  <c r="E215" i="2"/>
  <c r="E214" i="2"/>
  <c r="E213" i="2"/>
  <c r="E212" i="2"/>
  <c r="E211" i="2"/>
  <c r="E210" i="2"/>
  <c r="E209"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6" i="2"/>
  <c r="E118" i="2"/>
  <c r="E117" i="2"/>
  <c r="E116" i="2"/>
  <c r="E115" i="2"/>
  <c r="E114"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8" i="2"/>
  <c r="E57" i="2"/>
  <c r="E56" i="2"/>
  <c r="E55" i="2"/>
  <c r="E54" i="2"/>
  <c r="E53" i="2"/>
  <c r="E51" i="2"/>
  <c r="E50" i="2"/>
  <c r="E49" i="2"/>
  <c r="E48" i="2"/>
  <c r="E47" i="2"/>
  <c r="E46" i="2"/>
  <c r="E45" i="2"/>
  <c r="E44" i="2"/>
  <c r="E43" i="2"/>
  <c r="E42" i="2"/>
  <c r="E41" i="2"/>
  <c r="E39" i="2"/>
  <c r="E38" i="2"/>
  <c r="E37" i="2"/>
  <c r="E36" i="2"/>
  <c r="E34" i="2"/>
  <c r="E33" i="2"/>
  <c r="E32" i="2"/>
  <c r="E31" i="2"/>
  <c r="E30" i="2"/>
  <c r="E29" i="2"/>
  <c r="E28" i="2"/>
  <c r="E27" i="2"/>
  <c r="E26" i="2"/>
  <c r="E25" i="2"/>
  <c r="E24" i="2"/>
  <c r="E23" i="2"/>
  <c r="E22" i="2"/>
  <c r="E21" i="2"/>
  <c r="E20" i="2"/>
  <c r="E19" i="2"/>
  <c r="F7" i="1"/>
  <c r="L7" i="1" s="1"/>
  <c r="Q14" i="2" l="1"/>
  <c r="Q15" i="2"/>
  <c r="Q16" i="2"/>
  <c r="Q17" i="2"/>
  <c r="Q18" i="2"/>
  <c r="Q19" i="2"/>
  <c r="Q20" i="2"/>
  <c r="Q21" i="2"/>
  <c r="Q22" i="2"/>
  <c r="Q23" i="2"/>
  <c r="Q24" i="2"/>
  <c r="Q25" i="2"/>
  <c r="Q26" i="2"/>
  <c r="Q27" i="2"/>
  <c r="Q28" i="2"/>
  <c r="Q29" i="2"/>
  <c r="Q30" i="2"/>
  <c r="Q31" i="2"/>
  <c r="Q32" i="2"/>
  <c r="Q33" i="2"/>
  <c r="Q34" i="2"/>
  <c r="Q36" i="2"/>
  <c r="Q37" i="2"/>
  <c r="Q38" i="2"/>
  <c r="Q39" i="2"/>
  <c r="Q41" i="2"/>
  <c r="Q42" i="2"/>
  <c r="Q43" i="2"/>
  <c r="Q44" i="2"/>
  <c r="Q45" i="2"/>
  <c r="Q46" i="2"/>
  <c r="Q47" i="2"/>
  <c r="Q48" i="2"/>
  <c r="Q49" i="2"/>
  <c r="Q50" i="2"/>
  <c r="Q51" i="2"/>
  <c r="Q53" i="2"/>
  <c r="Q54" i="2"/>
  <c r="Q55" i="2"/>
  <c r="Q56" i="2"/>
  <c r="Q57" i="2"/>
  <c r="Q58"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14" i="2"/>
  <c r="Q115" i="2"/>
  <c r="Q116" i="2"/>
  <c r="Q117" i="2"/>
  <c r="Q118" i="2"/>
  <c r="Q146"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6" i="2"/>
  <c r="Q209" i="2"/>
  <c r="Q210" i="2"/>
  <c r="Q211" i="2"/>
  <c r="Q212" i="2"/>
  <c r="Q213" i="2"/>
  <c r="Q214" i="2"/>
  <c r="Q215" i="2"/>
  <c r="Q216" i="2"/>
  <c r="Q217" i="2"/>
  <c r="Q218" i="2"/>
  <c r="Q220" i="2"/>
  <c r="Q222" i="2"/>
  <c r="Q223" i="2"/>
  <c r="Q224" i="2"/>
  <c r="Q230" i="2"/>
  <c r="Q231" i="2"/>
  <c r="Q232" i="2"/>
  <c r="Q233" i="2"/>
  <c r="Q234" i="2"/>
  <c r="Q235" i="2"/>
  <c r="Q236" i="2"/>
  <c r="Q237" i="2"/>
  <c r="Q238" i="2"/>
  <c r="Q239" i="2"/>
  <c r="Q240" i="2"/>
  <c r="Q241" i="2"/>
  <c r="Q242" i="2"/>
  <c r="Q243" i="2"/>
  <c r="Q244" i="2"/>
  <c r="Q245" i="2"/>
  <c r="Q251" i="2"/>
  <c r="Q252" i="2"/>
  <c r="Q253" i="2"/>
  <c r="Q254" i="2"/>
  <c r="Q255" i="2"/>
  <c r="Q256" i="2"/>
  <c r="Q257" i="2"/>
  <c r="Q258" i="2"/>
  <c r="Q259" i="2"/>
  <c r="Q260" i="2"/>
  <c r="Q261" i="2"/>
  <c r="Q267" i="2"/>
  <c r="Q268" i="2"/>
  <c r="Q269" i="2"/>
  <c r="Q270" i="2"/>
  <c r="Q271" i="2"/>
  <c r="Q272" i="2"/>
  <c r="Q273" i="2"/>
  <c r="Q274" i="2"/>
  <c r="Q275" i="2"/>
  <c r="Q276" i="2"/>
  <c r="Q277" i="2"/>
  <c r="Q279" i="2"/>
  <c r="Q280" i="2"/>
  <c r="Q282" i="2"/>
  <c r="Q283" i="2"/>
  <c r="Q284" i="2"/>
  <c r="Q285" i="2"/>
  <c r="Q286" i="2"/>
  <c r="Q287" i="2"/>
  <c r="Q288" i="2"/>
  <c r="Q289" i="2"/>
  <c r="Q290" i="2"/>
  <c r="Q291" i="2"/>
  <c r="Q292" i="2"/>
  <c r="Q293" i="2"/>
  <c r="Q294" i="2"/>
  <c r="Q295" i="2"/>
  <c r="Q296" i="2"/>
  <c r="Q297" i="2"/>
  <c r="Q303" i="2"/>
  <c r="Q304" i="2"/>
  <c r="Q305" i="2"/>
  <c r="Q306" i="2"/>
  <c r="Q307" i="2"/>
  <c r="Q308" i="2"/>
  <c r="Q309" i="2"/>
  <c r="Q310" i="2"/>
  <c r="Q311" i="2"/>
  <c r="Q312" i="2"/>
  <c r="Q313" i="2"/>
  <c r="Q314" i="2"/>
  <c r="Q315" i="2"/>
  <c r="Q316" i="2"/>
  <c r="Q379" i="2"/>
  <c r="Q380" i="2"/>
  <c r="Q381" i="2"/>
  <c r="Q382" i="2"/>
  <c r="Q383" i="2"/>
  <c r="Q384" i="2"/>
  <c r="Q385" i="2"/>
  <c r="Q386" i="2"/>
  <c r="Q387" i="2"/>
  <c r="Q388" i="2"/>
  <c r="Q397" i="2"/>
  <c r="Q398" i="2"/>
  <c r="Q399" i="2"/>
  <c r="Q400" i="2"/>
  <c r="Q401" i="2"/>
  <c r="Q402" i="2"/>
  <c r="Q403" i="2"/>
  <c r="Q404" i="2"/>
  <c r="Q405" i="2"/>
  <c r="Q412" i="2"/>
  <c r="Q413" i="2"/>
  <c r="Q414" i="2"/>
  <c r="Q415" i="2"/>
  <c r="Q416" i="2"/>
  <c r="F18" i="1"/>
  <c r="L18" i="1" s="1"/>
  <c r="F40" i="1"/>
  <c r="L40" i="1" s="1"/>
  <c r="F36" i="1"/>
  <c r="L36" i="1" s="1"/>
  <c r="F44" i="1"/>
  <c r="L44" i="1" s="1"/>
  <c r="E55" i="1"/>
  <c r="F55" i="1" s="1"/>
  <c r="L55" i="1" s="1"/>
  <c r="F51" i="1"/>
  <c r="L51" i="1" s="1"/>
  <c r="F47" i="1"/>
  <c r="L47" i="1" s="1"/>
  <c r="F19" i="1"/>
  <c r="L19" i="1" s="1"/>
  <c r="F9" i="1"/>
  <c r="L9" i="1" s="1"/>
  <c r="E30" i="1"/>
  <c r="F30" i="1" s="1"/>
  <c r="L30" i="1" s="1"/>
  <c r="F27" i="1"/>
  <c r="L27" i="1" s="1"/>
  <c r="F22" i="1"/>
  <c r="L22" i="1" s="1"/>
  <c r="F33" i="1"/>
  <c r="L33" i="1" s="1"/>
  <c r="F25" i="1"/>
  <c r="L25" i="1" s="1"/>
  <c r="F6" i="1"/>
  <c r="L6" i="1" s="1"/>
  <c r="F14" i="1"/>
  <c r="L14" i="1" s="1"/>
  <c r="F24" i="1"/>
  <c r="L24" i="1" s="1"/>
  <c r="F17" i="1"/>
  <c r="L17" i="1" s="1"/>
  <c r="F21" i="1"/>
  <c r="L21" i="1" s="1"/>
  <c r="F38" i="1"/>
  <c r="L38" i="1" s="1"/>
  <c r="F39" i="1"/>
  <c r="L39" i="1" s="1"/>
  <c r="F42" i="1"/>
  <c r="L42" i="1" s="1"/>
  <c r="F46" i="1"/>
  <c r="L46" i="1" s="1"/>
  <c r="F50" i="1"/>
  <c r="L50" i="1" s="1"/>
  <c r="F11" i="1"/>
  <c r="L11" i="1" s="1"/>
  <c r="F29" i="1"/>
  <c r="L29" i="1" s="1"/>
  <c r="F32" i="1"/>
  <c r="L32" i="1" s="1"/>
  <c r="F35" i="1"/>
  <c r="L35" i="1" s="1"/>
  <c r="F43" i="1"/>
  <c r="L43" i="1" s="1"/>
  <c r="F54" i="1"/>
  <c r="L54" i="1" s="1"/>
  <c r="F13" i="1"/>
  <c r="L13" i="1" s="1"/>
  <c r="F23" i="1"/>
  <c r="L23" i="1" s="1"/>
  <c r="F16" i="1"/>
  <c r="L16" i="1" s="1"/>
  <c r="F37" i="1"/>
  <c r="L37" i="1" s="1"/>
  <c r="F41" i="1"/>
  <c r="L41" i="1" s="1"/>
  <c r="F45" i="1"/>
  <c r="L45" i="1" s="1"/>
  <c r="F48" i="1"/>
  <c r="L48" i="1" s="1"/>
  <c r="F49" i="1"/>
  <c r="L49" i="1" s="1"/>
  <c r="F52" i="1"/>
  <c r="L52" i="1" s="1"/>
  <c r="F8" i="1"/>
  <c r="L8" i="1" s="1"/>
  <c r="F12" i="1"/>
  <c r="L12" i="1" s="1"/>
  <c r="F15" i="1"/>
  <c r="L15" i="1" s="1"/>
  <c r="F26" i="1"/>
  <c r="L26" i="1" s="1"/>
  <c r="F28" i="1"/>
  <c r="L28" i="1" s="1"/>
  <c r="F31" i="1"/>
  <c r="L31" i="1" s="1"/>
  <c r="F34" i="1"/>
  <c r="L34" i="1" s="1"/>
  <c r="F53" i="1"/>
  <c r="L53" i="1" s="1"/>
  <c r="F10" i="1"/>
  <c r="L10" i="1" s="1"/>
  <c r="F20" i="1"/>
  <c r="L20" i="1" s="1"/>
  <c r="Q424" i="2" l="1"/>
  <c r="L58" i="1"/>
</calcChain>
</file>

<file path=xl/sharedStrings.xml><?xml version="1.0" encoding="utf-8"?>
<sst xmlns="http://schemas.openxmlformats.org/spreadsheetml/2006/main" count="4784" uniqueCount="1752">
  <si>
    <t>When are municipal elections held in US states? In the largest US cities?</t>
  </si>
  <si>
    <t>Are municipal general elections on-cycle or off-cycle? Does state or local law dictate the schedule?</t>
  </si>
  <si>
    <t>"On-cycle" means that municipal general elections are concurrent with federal general elections on the first Tuesday after the first Monday in November of even-numbered years. "Off-cycle" means that municipal elections are at any other time.</t>
  </si>
  <si>
    <t>Sightline, Municipal Election Consolidation Dataset, April 2024</t>
  </si>
  <si>
    <t>State</t>
  </si>
  <si>
    <t>Does state law dictate or allow on-cycle municipal elections?</t>
  </si>
  <si>
    <t>Notes</t>
  </si>
  <si>
    <t>Number of cities studied in state</t>
  </si>
  <si>
    <t>Number of on-cycle cities in state among those studied</t>
  </si>
  <si>
    <t>Share of cities that are on-cycle</t>
  </si>
  <si>
    <t>Year and frequency in which municipal elections are held</t>
  </si>
  <si>
    <t>General Election Date</t>
  </si>
  <si>
    <t>Regulatory Reference</t>
  </si>
  <si>
    <t>Other Elections</t>
  </si>
  <si>
    <t>Which political party controls the governor's office and legislature?</t>
  </si>
  <si>
    <t>A majority of cities have chosen on-cycle elections, in cities' choice states</t>
  </si>
  <si>
    <t>Alabama</t>
  </si>
  <si>
    <t>State law prevents on-cycle municipal elections</t>
  </si>
  <si>
    <t>All city elections are and have long been off-cycle. Starting in 2025 and every four years after, the election is held on the fourth Tuesday in August. If runoffs are required, they are held on the fourth Tuesday after the election, meaning they are held in September.</t>
  </si>
  <si>
    <t>every fourth year starting in 2025</t>
  </si>
  <si>
    <t>The fourth Tuesday in August</t>
  </si>
  <si>
    <t>Code §11-46-21: “(a) The regular municipal elections in cities and towns shall be held on the fourth Tuesday in August 2025, and quadrennially thereafter, and, when necessary as provided in subsection (d) of Section 11-46-55, a second or runoff election shall be held on the fourth Tuesday following the regular election.”</t>
  </si>
  <si>
    <t>Act 2022-337 eliminated run-offs in two-person elections. State code prohibits municipal primaries for cities with a population less than 300,000. Today that means all of them.</t>
  </si>
  <si>
    <t>Republican</t>
  </si>
  <si>
    <t>Alaska</t>
  </si>
  <si>
    <t>State law lets cities decide whether to hold on-cycle elections</t>
  </si>
  <si>
    <t>By state law, elections are held annually on the first Tuesday in October, but this can be changed by local ordinance. Anchorage’s are in April. Juneau, Fairbanks, Wasilla, and Sitka’s are all in October. Alaska uses three-year leadership terms for city offices, so synchronizing with national elections would require a change in term lengths. In addition, unlike in other states, Alaska’s city elections are administered by local governments, while state and federal elections are administered by state government. Consequently, consolidating elections onto the same ballots would also require consolidating election administration.</t>
  </si>
  <si>
    <t>annually, for a three-year term</t>
  </si>
  <si>
    <t>the first Tuesday in October</t>
  </si>
  <si>
    <t>Sec. 29.26.040. “Date of regular election. The date of a regular election is the first Tuesday of October annually, unless a different date or interval of years is provided by ordinance. (§ 9 ch 74 SLA 1985) AND Sec. 29.20.150. Term of office.
(a) A member of the governing body is elected for a three-year term and until a successor qualifies, unless a different term not exceeding four years is prescribed by home rule charter or ordinance.”</t>
  </si>
  <si>
    <t>Al Statutes, Sec. 29.26.060: “(a) Unless otherwise provided by ordinance, a runoff election shall be held if no candidate receives over 40 percent of the votes cast for the office of (1) mayor; or (2) member of the governing body or school board if candidates run for a designated seat. If required, a runoff must be held within three weeks of certification of the election, so probably in October.” No mention of primary elections at the municipal level.</t>
  </si>
  <si>
    <t>Mixed control</t>
  </si>
  <si>
    <t>Arizona</t>
  </si>
  <si>
    <t>State law requires on-cycle municipal elections</t>
  </si>
  <si>
    <t>State law changes have moved almost all cities to on-cycle elections in recent years except Tucson, which has successfully resisted in court, arguing that the state constitution's provisions concerning cities with home-rule charters prevent state law from overriding Tucson's off-cycle election schedule. In Arizona, as in California, the benefits of on-cycle elections for participation are diminished; many Arizona cities have short-circuit preliminary elections  (or what they call "primary" elections). Candidates who win a majority of preliminary  elections are automatically elected, without a main (or "general") election. Amost all of Arizona's cities have two rounds of elections,  starting with a "primary" and then going to "general" or starting with a "general" and a "runoff" election. Beginning in 2020, the preliminary election is held on the first Tuesday in August and the main election is on the first Tuesday after the first Monday in November.</t>
  </si>
  <si>
    <t>even-numbered years</t>
  </si>
  <si>
    <t>the first Tuesday after the first Monday in November</t>
  </si>
  <si>
    <t>A.R.S. §16-204: “2. The first Tuesday after the first Monday in November. If the political subdivision holds a general election or a runoff election, the second election held shall be held on this date. If the political subdivision holds only a single election and no preliminary or primary or other election is ever held for the purpose of reducing the number of candidates, or receiving a partisan nomination or designation or for any other purpose for that political subdivision, the single election shall be held on this date.”</t>
  </si>
  <si>
    <t>See note.</t>
  </si>
  <si>
    <t>Arkansas</t>
  </si>
  <si>
    <t>Arkansas has long had on-cycle local elections. Starting in 2020, specifically, municipal elections for all cities for officers with two-year terms are held on the first Tuesday after the first Monday in November of even-numbered years.</t>
  </si>
  <si>
    <t>§7-5-102: “On the Tuesday next after the first Monday in November in every even-numbered year, there shall be held an election in each precinct and ward in this state for the election of:
(1) All elective state, county, and township officers whose term of office is fixed at two (2) years by the Arkansas Constitution or the General Assembly;”</t>
  </si>
  <si>
    <t>There are two tiers of primaries in Arkansas. First there is a preferential primary and then a general primary. In years when we elect a US president, the preferential primary is held on the first Tuesday following the first Monday in March and the general primary is held four weeks later. In years in which the governor is elected, the election is on the Tuesday four weeks before the general primary election, which makes it in May, and the general primary is the third Tuesday in June. The general primary may be skipped if there are not enough qualified party nominees. If necessary, a runoff election is held four weeks after the general election (Ark. Code Ann. § 7-5-106).</t>
  </si>
  <si>
    <t>California</t>
  </si>
  <si>
    <t>State law requires on-cycle municipal elections in most circumstances, and more than 90 percent of California cities now hold elections in November of even-numbered years, including almost all the large California cities in this study. California cities have migrated from off-cycle to on-cycle elections over recent decades and especially in recent years. Unfortunately, the participation benefits of on-cycle elections are suppressed by a peculiarity: many larger cities allow candidates who win majorities in their preliminary election (or what they call a "primary" election) to skip the November main (or "general") election. San Francisco, Oakland, and Berkeley skip low-turnout primaries entirely by using ranked choice voting in the main election in November.</t>
  </si>
  <si>
    <t>mixed; most cities are now even-numbered years</t>
  </si>
  <si>
    <t>the first Tuesday after the first Monday in November for most cities</t>
  </si>
  <si>
    <t>CA Elec Code § 14052 (2022). (a) Except as provided in subdivision (b), a political subdivision shall not hold an election other than on a statewide election date if holding an election on a nonconcurrent date has previously resulted in a significant decrease in voter turnout. (b) A political subdivision may hold an election other than on a statewide election date if, by January 1, 2018, the political subdivision has adopted a plan to consolidate a future election with a statewide election not later than the November 8, 2022, statewide general election. AND 14051 (b) “Significant decrease in voter turnout” means the voter turnout for a regularly scheduled election in a political subdivision is at least 25 percent less than the average voter turnout within that political subdivision for the previous four statewide general elections.
[The old legislation was §1000,§1300,§1301 a, b.]</t>
  </si>
  <si>
    <t xml:space="preserve">According to the California Constitution, Article II, Section 6, municipal elections are nonpartisan. Some cities (San Francisco, Oakland, Berkeley, San Leandro) use instant runoff voting. </t>
  </si>
  <si>
    <t>Democratic</t>
  </si>
  <si>
    <t>Colorado</t>
  </si>
  <si>
    <t>Municipal elections are on the first Tuesday in April in even-numbered years, but cities can move them to the first Tuesday after the first Monday in November in either odd- or even-numbered years.</t>
  </si>
  <si>
    <t>mixed</t>
  </si>
  <si>
    <t>mixed; mostly the first Tuesday in April</t>
  </si>
  <si>
    <t>§31-10-109. “Submission of question on regular election date for municipalities.
(1) (a) Pursuant to section 31-11-111 (2), the governing body of each municipality, in consultation with the clerk and recorder of the county in which the municipality is located, may submit to a vote of the registered electors of the municipality for placement on the ballot the question of whether the regular election date of such municipality shall be changed to either the Tuesday succeeding the first Monday of November in each odd-numbered year or the Tuesday succeeding the first Monday of November in each even-numbered year.” AND 31-1-204 “(1) first In conformity with the provisions of section 31-1-101 (10), the regular election date for towns reorganizing into cities shall remain, after reorganization, the first Tuesday of April in each even-numbered year unless a majority of the registered electors of the city voting on the question have voted to hold the regular election of the city on a different date pursuant to section 31-10-109 (1)”</t>
  </si>
  <si>
    <t>C.R.S. 31-10-302: “Nomination of municipal officers. (1) Candidates for municipal offices shall be nominated, without regard to affiliation, by petition on forms supplied by the clerk.” No cities have primary elections.</t>
  </si>
  <si>
    <t>Connecticut</t>
  </si>
  <si>
    <t>Bridgeport, Stamford, New Haven, Hartford, and Waterbury all specify in their charters that elections are to be held in November of odd-numbered years in line with the statewide law.</t>
  </si>
  <si>
    <t>odd-numbered years</t>
  </si>
  <si>
    <t>State law requires it to be either the first Monday in May or the Tuesday after the first Monday in November</t>
  </si>
  <si>
    <t>All cities hold on-cycle elections. § 9-164. “(a) Notwithstanding any contrary provision of law, there shall be held in each municipality, biennially, a municipal election on the first Monday of May or the Tuesday after the first Monday of November, of the odd-numbered years, whichever date the legislative body of such municipality determines, provided, if no action is taken by the legislative body to so designate the date of such election, such election shall be held on the Tuesday after the first Monday of November of the odd-numbered years.”</t>
  </si>
  <si>
    <t>Differs by municipality. See the Cities page for details.</t>
  </si>
  <si>
    <t>Delaware</t>
  </si>
  <si>
    <t>Wilmington holds on-cycle local elections every four years. Other large cities hold off-cycle elections: Dover holds them every two years on the third Tuesday in April; Newark holds them annually on the second Tuesday in April; Smyrna holds them annually on the last Tuesday in April; Middleton holds them annually on the first Monday in March.</t>
  </si>
  <si>
    <t>chap 342,§ 7550(h): “(h) The date and time of municipal elections, the offices up for election, and the terms of those offices shall be as provided in the municipality’s charter and/or ordinance.”</t>
  </si>
  <si>
    <t>Florida</t>
  </si>
  <si>
    <t>Municipalities can change the election date by ordinance. Otherwise, they would follow the state and federal schedule. Even among the cities that are officially on-cycle, with their main elections in November of even-numbered years, however, short-circuit preliminary elections or runoff elections often subvert the participation benefits of on-cycle elections.</t>
  </si>
  <si>
    <t>§100.3605(2) “100.3605 (2) The governing body of a municipality may, by ordinance, change the dates for qualifying and for the election of members of the governing body of the municipality and provide for the orderly transition of office resulting from such date changes.”</t>
  </si>
  <si>
    <t>Georgia</t>
  </si>
  <si>
    <t>Georgia law generally forbids on-cycle municipal elections, though cities may hold them if the state legislature approves a city charter amendment to that effect. Only Columbus holds on-cycle elections.</t>
  </si>
  <si>
    <t>GA Code § 21-2-9 (2021): “All general municipal elections to fill municipal offices shall be held on the Tuesday next following the first Monday in November in each odd-numbered year. Public notice of such elections shall be published by the governing authority of the municipality in a newspaper of general circulation in the municipality at least 30 days prior to the elections. In addition, the municipality shall immediately transmit a copy of such notice to the Secretary of State.
Whenever a municipal general primary or election is held in conjunction with the general primary or November general election in even-numbered years, the time specified for the closing of the registration list, the time within which candidates must qualify for the municipal primary or election, and the time specified for the holding of any runoff necessary shall be the same as specified for general elections.”</t>
  </si>
  <si>
    <t>Georgia code calls for a runoff 21 days after the first election (GA. Code Ann. § 21-2-501 (c))</t>
  </si>
  <si>
    <t>Hawai'i</t>
  </si>
  <si>
    <t>Hawai’i is unusual in that its cities are legally all consolidated with county governments, and Hawai’ian county elections, like county elections in almost all states, are held on the same ballot with state and federal elections. As in California and Arizona, however, the participation benefits of on-cycle elections are diminished because those who win preliminary elections by a majority may not have to run in the main election.</t>
  </si>
  <si>
    <t>state const. art II, § 8 “General elections shall be held on the first Tuesday after the first Monday in November in all even-numbered years.”</t>
  </si>
  <si>
    <t>The primary is held on the second Saturday in August in every even-numbered year.</t>
  </si>
  <si>
    <t>Idaho</t>
  </si>
  <si>
    <t>All cities hold their elections on the first Tuesday after the first Monday of November of odd-numbered years, by state law. Elections may be skipped if the election is not contested.</t>
  </si>
  <si>
    <t>statutes Title 50, Ch 4, §50-405. “(1) A general election shall be held in each city governed by this title, for officials as in this title provided, on the Tuesday following the first Monday of November in each odd-numbered year.”</t>
  </si>
  <si>
    <t>Runoffs may be held between 22 and 30 days after the election.</t>
  </si>
  <si>
    <t>Illinois</t>
  </si>
  <si>
    <t>Cities are allowed by state law to have annual elections or biennial elections in March of either even- or odd-numbered years, but they may not have on-cycle elections. Chicago holds elections the last Tuesday in February every four years. Aurora, Naperville, Joliet, and Rockford hold theirs the first Tuesday in April of odd-numbered years.</t>
  </si>
  <si>
    <t>mixed, but mostly odd-numbered years</t>
  </si>
  <si>
    <t>the first Tuesday after the first Monday in November, but cities usually use one of the Consolidated Election dates</t>
  </si>
  <si>
    <t xml:space="preserve">
ILCS 5/2A-1.2 et seq. “(a) At the general election in the appropriate even-numbered years, the following offices shall be filled or shall be on the ballot as otherwise required by this Code:
        [… ]              (3) in each even-numbered year, where the municipality has provided for annual elections to elect municipal officers pursuant to Section 6(f) or Section 7 of Article VII of the Constitution, pursuant to the Illinois Municipal Code or pursuant to the municipal charter, the offices of such municipal officers shall be filled at an election held on the date of the general primary election, provided that the municipal election shall be a nonpartisan election where required by the Illinois Municipal Code. For partisan municipal elections in even-numbered years, a primary to nominate candidates for municipal office to be elected at the general primary election shall be held on the Tuesday 6 weeks preceding that election.
[…]
           (c) At the consolidated election in the appropriate odd-numbered years, the following offices shall be filled:
        (1) Municipal officers, provided that in municipalities in which candidates for alderperson or other municipal office are not permitted by law to be candidates of political parties, the runoff election where required by law, or the nonpartisan election where required by law, shall be held on the date of the consolidated election; and provided further, in the case of municipal officers provided for by an ordinance providing the form of government of the municipality pursuant to Section 7 of Article VII of the Constitution, such offices shall be filled by election or by runoff election as may be provided by such ordinance;
[…]    At the consolidated primary election in the appropriate odd-numbered years, the mayor, clerk, treasurer, and alderpersons shall be elected in municipalities in which candidates for mayor, clerk, treasurer, or alderperson are not permitted by law to be candidates of political parties, subject to runoff elections to be held at the consolidated election as may be required by law, and municipal officers shall be nominated in a nonpartisan election in municipalities in which pursuant to law candidates for such office are not permitted to be candidates of political parties.
    At the consolidated primary election in the appropriate odd-numbered years, municipal officers shall be nominated or elected, or elected subject to a runoff, as may be provided by an ordinance providing a form of government of the municipality pursuant to Section 7 of Article VII of the Constitution.”</t>
  </si>
  <si>
    <t>Differs by municipality. See the Cities page for more details.</t>
  </si>
  <si>
    <t>Indiana</t>
  </si>
  <si>
    <t>In general, elections are held every fourth year in November of odd-numbered years, starting in 2023. There is an exemption for towns, but not cities, that adopted other dates under sections of state law that have since been repealed; these towns hold elections every four years in even- or odd-numbered years.</t>
  </si>
  <si>
    <t>every fourth year starting in 2023</t>
  </si>
  <si>
    <t>IC. Art 10, § 3-10-6-5 and 3-10-6-6: “Except as otherwise provided in this chapter, a municipal election shall be held on the first Tuesday after the first Monday in November 2023 and every four (4) years thereafter. At the election, public officials shall be elected to each municipal office.”
IC 3-10-6-6 ,   Sec. 6. (a) “Notwithstanding section 5 of this chapter, a town that adopted an ordinance under IC 18-3-1-16(b) (before its repeal on September 1, 1981), P.L.13-1982, SECTION 3 (before its expiration on January 1, 1988), or section 2.5 of this chapter shall:
(1) at the general election in November 2022 and every four (4) years thereafter; and
(2) at the municipal election in November 2023 and every four (4) years thereafter;
elect town council members for terms of four (4) years to those offices whose terms expire at noon January 1 following the election, as provided in IC 36-5-2-3. 
     (b) Notwithstanding section 5 of this chapter, a town that adopted an ordinance under section 2.6 of this chapter shall:
(1) at the general election in November 2024 and every four (4) years thereafter; and
(2) at the general election in November 2022 and every four (4) years thereafter;
elect town council members for terms of four (4) years to those offices whose terms expire at noon January 1 of the following year. The election shall be conducted under this chapter.
     (c) Notwithstanding section 5 of this chapter, a town that adopted an ordinance under section 2.6 of this chapter shall, at the general election in November 2024 and every four (4) years thereafter, elect a town clerk-treasurer and town court judge (if a town court has been established under IC 33-35-1-1) to those offices whose terms expire at noon January 1 of the following year. The election shall be conducted under this chapter.”</t>
  </si>
  <si>
    <t>In general, primaries are the first Tuesday after the first Monday in May of an election year. If there is only one candidate, the party may decide whether they want to hold a primary.</t>
  </si>
  <si>
    <t>Iowa</t>
  </si>
  <si>
    <t>Elections are held on the first Tuesday after the first Monday in November of odd-numbered years, for all cities in the state.</t>
  </si>
  <si>
    <t>Iowa Code. §376.1 “A city shall hold a regular city election on the first Tuesday after the first Monday in November of each odd-numbered year. A city shall hold regular, special, primary, or runoff city elections as provided by state law.”</t>
  </si>
  <si>
    <t>Municipalities can choose either to hold a primary four weeks before the election (IA code Section 376.7) or possibly a runoff four weeks after the election (Section 376.9).</t>
  </si>
  <si>
    <t>Kansas</t>
  </si>
  <si>
    <t>City elections are held on the first Tuesday after the first Monday in November of odd-numbered years, for all cities in the state.</t>
  </si>
  <si>
    <t>K.S.A 25-21a01: “On and after January 1, 2017, all primary elections for members of the governing body and other elected officials of any municipality shall be held on the first Tuesday in August of 2017 and on such date thereafter of odd-numbered years, and all general elections for members of the governing body and other elected officials of any municipality shall be held on the Tuesday succeeding the first Monday in November of 2017 of odd-numbered years and on such date thereafter.”</t>
  </si>
  <si>
    <t>Primaries are held the first Tuesday in August of election years.</t>
  </si>
  <si>
    <t>Kentucky</t>
  </si>
  <si>
    <t>Elections are in November of even-numbered years, for all cities in the state. While Kentucky elects its state legislature in even-numbered years, it elects its state officers (governor, lt. governor, etc.) in odd-numbered years after a midterm election.</t>
  </si>
  <si>
    <t>Const. §167: “All officers required to be elected in cities, urban-counties, and towns by this Constitution, or by general laws enacted in conformity to its provisions, shall be elected at the general elections in November in even-numbered years.”</t>
  </si>
  <si>
    <t>Louisiana</t>
  </si>
  <si>
    <t>The state of Louisiana and many of its cities hold no preliminary (or primary) elections, opting instead for a single main (or general) election for all candidates. If no one wins a majority, there is a runoff for the top two finishers soon thereafter. Baton Rouge, since 1984, and Shreveport, since 1978, have held their main elections every fourth year on cycle in November of even-numbered years; when needed, their runoffs are in December.</t>
  </si>
  <si>
    <t>No single date</t>
  </si>
  <si>
    <t>R.S 18:402 C and D: “Municipal and ward elections. In all municipalities with a population of less than three hundred thousand, elections for municipal and ward officers who are not elected at the same time as the governor or members of congress shall be held every four years.
(1) Primary elections for municipal and ward officers who are not elected at the same time as the governor or members of congress shall be held on the last Saturday in March of an election year, or on the
first Saturday in March of the presidential election year.
(2) General elections for municipal and ward officers who are not elected at the same time as the governor or members of congress shall be held on the fifth Saturday after the last Saturday in March of an election year unless the primary election for such officers is held on the first Saturday in March; in such case, the general election shall be held on the fifth Saturday after the first Saturday in March of an election year.
D. Parochial and municipal elections in a parish containing a municipality with a population of three hundred thousand or more. Elections for parochial and municipal officers in a parish containing a
municipality with a population of three hundred thousand or more shall be held every four years, beginning in 2017, as follows:
(1) Primary elections for parochial and municipal officers shall be held on the second Saturday in October of an election year.
(2) General elections for parochial and municipal officers shall be held on the fifth Saturday after the second Saturday in October of an election year.”</t>
  </si>
  <si>
    <t>Maine</t>
  </si>
  <si>
    <t>Many Maine cities have one-year terms for city offices or annual city elections and staggered terms of office. Some of these cities hold their elections in November each year, so their elections are on-cycle and off-cycle alternately. We count these cities as "on-cycle," although they are only on cycle half of the time.</t>
  </si>
  <si>
    <t>mixed, mostly annual</t>
  </si>
  <si>
    <t>mixed by cities</t>
  </si>
  <si>
    <t>No explicit reference to municipal election dates found.</t>
  </si>
  <si>
    <t>Maryland</t>
  </si>
  <si>
    <t>Baltimore holds elections every four years, aligned with federal elections. Annapolis holds them in November every fourth odd-numbered year, starting in 1985. Columbia, Silver Spring, Germantown, and Waldorf are unincorporated and governed by their respective counties. County elections in Maryland, as in almost all states, are on-cycle.</t>
  </si>
  <si>
    <t>Md 8-301: “(a) In general. --
(1) There shall be a statewide general election in each even-numbered year.
(2) A statewide general election shall be held on the Tuesday following the first Monday in November.
(b) Baltimore City municipal election. -- In Baltimore City, there shall be a general election for municipal offices on the Tuesday following the first Monday in November in the year in which the President of the United States is elected.”</t>
  </si>
  <si>
    <t>Massachusetts</t>
  </si>
  <si>
    <t>State law offers a list of types of city charters, each with its corresponding election-date options. None of the popular charter types allow on-cycle elections. Boston, Worcester, Springfield, Cambridge, and Lowell all hold their elections in November of odd-numbered years, by their city charters.</t>
  </si>
  <si>
    <t>mostly odd-numbered years</t>
  </si>
  <si>
    <t>There are different election dates depending on the type of charter (A-F) adopted by the city.</t>
  </si>
  <si>
    <t>Michigan</t>
  </si>
  <si>
    <t>Most Michigan cities are off-cycle, but Ann Arbor and Grand Rapids are on-cycle. There was a period in 2004 when cities could move from on-cycle to off-cycle but not the other way. Cities that had already voted on-cycle were allowed to remain that way.</t>
  </si>
  <si>
    <t xml:space="preserve">State law gives municipalities the choice to hold their general elections on the Tuesday after the 1st Monday in any of three months: May, September, or November.  </t>
  </si>
  <si>
    <t>MCL 168.642: “(1) Except as otherwise provided in this section and section 642a, beginning on September 1, 2004, a city shall hold its regular election or regular primary election as follows:
  (a) A city shall hold its regular election for a city office at the odd year general election.
  (b) A city shall hold its regular election primary at the odd year primary election.
  (c) A city that holds its regular election for a city office annually or in the even year on the November regular election date shall continue holding elections on that schedule.
  (d) A city that holds its regular election primary for a city office annually or in the even year on the August regular primary election date shall continue holding primary elections on that schedule.
  (2) If, on September 1, 2004, a city holds its regular election at other than a regular November election date, the city council may choose to hold the regular election on the May regular election date by adopting a resolution in compliance with this section. Except as provided in section 642a, if a city council adopts the resolution in compliance with this section to hold its regular election on the May regular election date, after December 31, 2004, the city’s regular election is on the May regular election date. If a city’s regular election is held on the May regular election date, the city shall not hold a regular primary election.
  (3) If, on September 1, 2004, a city holds its regular election annually or in the even year on the November regular election date, the city council may choose to hold the regular election at the odd year general election by adopting a resolution in compliance with this section. Except as provided in section 642a, if a city council adopts the resolution in compliance with this section to hold its regular election at the odd year general election, after December 31, 2004, the city’s regular election is at the odd year election. If a city’s regular election is held at the odd year general election, the city’s regular election primary shall be held at the odd year primary election.
  (4) If, on September 1, 2004, a city holds its regular election annually on the November regular election date, the city council may choose to hold the regular election at the even year general election by adopting a resolution in compliance with this section. Except as provided in section 642a, if a city council adopts the resolution in compliance with this section to hold its regular election at the even year general election, after December 31, 2004, the city’s regular election is at the even year election. If a city’s regular election is held at the even year general election, the city’s regular election primary shall be held at the even year primary election.
  (5) A village shall hold its regular election as follows:
  (a) A village shall hold its regular election for a village office at the general election and the appropriate township clerk shall conduct the election.
  (b) A village shall not hold a regular primary election.
  (6) If a village’s special election is held in conjunction with another election conducted by a township, the village shall pay the township a proportionate share of the election expenses. If a village’s special election is not held in conjunction with another election conducted by a township, the village shall pay the township 100% of the actual costs of conducting the village’s special election.
  (7) A resolution permitted under this section or section 642a is valid only if a city council adopts the resolution in compliance with all of the following:
  (a) The resolution is adopted before 1 of the following:
  (i) If the resolution is permitted under subsection (2), (3), or (4), January 1, 2005.
  (ii) If the resolution is permitted under section 642a(1), (2), or (4), January 1 of the year in which the change in the date of the election takes effect.
  (b) Before adopting the resolution, the council holds at least 1 public hearing on the resolution. The public hearing may be held on the same day and immediately before considering the adoption of the resolution.
  (c) The council gives notice of each public hearing on the resolution in a manner designed to reach the largest number of the jurisdiction's qualified electors in a timely fashion.
  (d) The council votes on the resolution and, on a record roll call vote, a majority of the council’s board members, elected or appointed, and serving, adopt the resolution.
  (e) The council files the resolution with the secretary of state.”</t>
  </si>
  <si>
    <t>Minnesota</t>
  </si>
  <si>
    <t>Most Minnesota cities are off-cycle, but Rochester is on-cycle.</t>
  </si>
  <si>
    <t>mixed; the default is November of even-numbered years but cities vary</t>
  </si>
  <si>
    <t>Statues 205.07: “The municipal general election in each city shall be held on the first Tuesday after the first Monday in November in every even-numbered year. Notwithstanding any provision of law to the contrary and subject to the provisions of this section, the governing body of a city may, by ordinance passed at a regular meeting held at least 180 calendar days before the first day to file for candidacy in the next municipal election, decide to hold the election on the first Tuesday after the first Monday in November in either an even- or odd-numbered year. A city may hold elections in either the even-numbered year or the odd-numbered year, but not both.”</t>
  </si>
  <si>
    <t>Mississippi</t>
  </si>
  <si>
    <t>State law specifies off-cycle elections but makes an exception for cities that were chartered before June 25, 1952, and that choose to override the state date. None of the state’s largest cities -- Jackson, Gulfport, Southaven, Biloxi, or Hattiesburg -- have done so, though. They hold off-cycle elections. Mississippi is unusual among states in holding state office elections in odd-numbered years.</t>
  </si>
  <si>
    <t>every fourth year starting in 1985</t>
  </si>
  <si>
    <t>the first Tuesday after the first Monday in June</t>
  </si>
  <si>
    <t>Art 5.A §23-15-173, §23-15-559: “A general municipal election shall be held in each city, town or village on the first Tuesday after the first Monday of June, 1985, and every four (4) years thereafter, for the election of all municipal officers elected by the people.” AND “The provisions of Sections 23-15-171 and 23-15-173 fixing the time for the holding of primary and general elections shall not apply to any municipality operating under a special or private charter where the governing board or authority thereof, on or before June 25, 1952, shall have adopted and spread upon its minutes a resolution or ordinance declining to accept such provisions, in which event the primary and general elections shall be held at the time fixed by the charter of such municipality.”</t>
  </si>
  <si>
    <t>Municipal primary elections are held on the first Tuesday in May. If required, a runoff is held three weeks later (Miss. Code Ann.§ 23-15-981).</t>
  </si>
  <si>
    <t>Missouri</t>
  </si>
  <si>
    <t xml:space="preserve">
Kansas City holds its elections in April every fourth year, starting in 2015. St. Louis holds them in April of odd-numbered years. Columbia holds them in April annually. Springfield holds them the first Tuesday in April of odd-numbered years.</t>
  </si>
  <si>
    <t>annual</t>
  </si>
  <si>
    <t>the Tuesday after the first Monday in April is the General Municipal Election Day. However, charter cities may vote on different days.</t>
  </si>
  <si>
    <t>Title 9, 115.121: “The general election day shall be the first Tuesday after the first Monday in November of even-numbered years.
  2.  The primary election day shall be the first Tuesday after the first Monday in August of even-numbered years.
  3.  The election day for the election of political subdivision and special district officers shall be the first Tuesday after the first Monday in April each year, and shall be known as the general municipal election day.”</t>
  </si>
  <si>
    <t>Montana</t>
  </si>
  <si>
    <t>Montana cities hold elections in November of odd-numbered years. Butte’s city elections are an exception. The city of Butte is consolidated with the government of Silver Bow County, and elections are held on Montana’s county schedule, which is on-cycle with national elections.</t>
  </si>
  <si>
    <t>M.C.A. 13-1-104 (3)(a): “1) A general election must be held throughout the state on the first Tuesday after the first Monday in November.
(2) In every even-numbered year, the following elections must be held on general election day:
(a) an election on any ballot issue submitted to electors pursuant to Article III, section 6, unless the legislature orders a special election, or Article XIV, section 8, of the Montana constitution;
(b) an election of federal officers, members of the legislature, state officers, multicounty district officers elected at a statewide election, district court judges, and county officers; and
(c) any other election required by law to be held on general election day in an even-numbered year.
(3) In every odd-numbered year, the following elections must be held on the same day as the general election:
(a) an election of officers for municipalities required by law to hold the election; and
(b) any other election required by law to be held on general election day in an odd-numbered year.”</t>
  </si>
  <si>
    <t>Primaries are held the Tuesday following the second Monday in September of an election year.</t>
  </si>
  <si>
    <t>Nebraska</t>
  </si>
  <si>
    <t>Omaha holds its elections on the Tuesday after the second Monday in May the year after a general US election. Lincoln holds its elections the first Tuesday in May in every odd-numbered year. Grand Island aligns its general election to the statewide primary election,  the first Tuesday after the second Monday in May in even-numbered years. Kearney is on-cycle, holding its elections the first Tuesday after the first Monday in November every fourth year, starting in 1994.</t>
  </si>
  <si>
    <t>varies by city; see Note for details</t>
  </si>
  <si>
    <t>Most larger city elections seem to be the first Tuesday after the first Monday In May</t>
  </si>
  <si>
    <t>NE Code § 32-403 (2021): “The general election of this state shall be held on the Tuesday succeeding the first Monday of November in the year 1914 and every two years thereafter. All state, district, county, precinct, township and other officers, by the constitution or laws made elective by the people, except school district officers, and municipal officers in cities, villages and towns, shall be elected at a general election to be held as aforesaid.”</t>
  </si>
  <si>
    <t>Nevada</t>
  </si>
  <si>
    <t>Nevada moved all municipal elections on-cycle by state law in 2019.</t>
  </si>
  <si>
    <t>RS293C.140: “A general city election must be held in each city of population categories one and two on the first Tuesday after the first Monday in November of the first even-numbered year after incorporation, and at each successive interval of 2 years, at which time there must be elected the elective city officers, the offices of which are required next to be filled by election. All candidates, except as otherwise provided in NRS 266.220, at the general city election must be voted upon by the electors of the city at large.”</t>
  </si>
  <si>
    <t>Primaries are held the second Tuesday in June of even-numbered years.</t>
  </si>
  <si>
    <t>New Hampshire</t>
  </si>
  <si>
    <t>Manchester, Nashua, Concord, Dover, and Rochester all hold their elections on the Tuesday after the first Monday in November of odd-numbered years.</t>
  </si>
  <si>
    <t>While the default date is the second Tuesday in March, the largest cities have all picked the first Tuesday after the first Monday in November of odd-numbered years.</t>
  </si>
  <si>
    <t>669:1. “All towns shall hold an election annually for the election of town officers on the second Tuesday in March, except those towns which have adopted an alternative date under RSA 40:14 or those towns which have adopted the provisions of RSA 31:94-a and have, by majority vote at a previous town meeting, decided to elect officers on the second Tuesday in May.
II. Notwithstanding the provisions of paragraph I of this section, any town which has adopted a municipal charter under the provisions of RSA 49-B:1-6 may establish the second Tuesday in March, the second Tuesday in May, or the first Tuesday after the first Monday in November in odd-numbered years as the date for the election of town officers.
III. No town election shall be held in conjunction with the biennial election.”</t>
  </si>
  <si>
    <t>Manchester hold primaries on the third Tuesday of September in odd-numbered years. Nashua picks their candidates by petition.</t>
  </si>
  <si>
    <t>New Jersey</t>
  </si>
  <si>
    <t>Cities can choose to move their elections to align with the November general election: Jersey City, Elizabeth, Trenton, and Ridgewood have moved their city elections. Newark and Paterson have not. Note that there is a general election every year. The law says that the municipal election must be in May or November of the year "in which municipal officers are to be elected." So it is up to the city if this is an even- or odd- numbered year and how often those elections are held. New Jersey is unusual among states in holding state elections in odd-numbered years.</t>
  </si>
  <si>
    <t>Mixed, many cities have moved to on-cycle</t>
  </si>
  <si>
    <t>Cities may pick either the second Tuesday in May or the first Tuesday after the first Monday in November</t>
  </si>
  <si>
    <t>NJ Rev Stat § 40:45-7.1 (2013): 1. a. Any municipality governed by the provisions of the “Uniform Nonpartisan Elections Law,” P.L.1981, c.379 (C.40:45-5 et seq.) may, by ordinance, choose to hold regular municipal elections on the day of the general election, the Tuesday after the first Monday in November.
b. Once a municipality has chosen to change the day of the regular municipal election to the day of the general election in November, it shall not be permitted to change the day of the election back to the second Tuesday in May until: (1) at least 10 years have passed since the adoption of the ordinance changing the date of the municipal election to the day of the general election; and (2) a new ordinance providing for regular municipal elections to occur on the second Tuesday in May is adopted by the municipality’s governing body.”</t>
  </si>
  <si>
    <t>New Mexico</t>
  </si>
  <si>
    <t>Cities have two off-cycle options for election dates: November of odd-numbered years and March of even-numbered years.</t>
  </si>
  <si>
    <t>See Note.</t>
  </si>
  <si>
    <t>NM Stat § 1-22-3(2021): “A. A regular local election shall be held on the first Tuesday after the first Monday in November of each odd-numbered year. A regular local election shall be held to elect qualified persons to membership on a local governing body and, where applicable, to elective municipal executive office and to municipal judicial office.”</t>
  </si>
  <si>
    <t>The top vote-getter wins, unless the municipality has adopted a charter that calls for runoff elections.</t>
  </si>
  <si>
    <t>New York</t>
  </si>
  <si>
    <t>State law requires that elections are held on the Tuesday succeeding the first Monday in November in an odd-numbered year. New York City does this every four years, starting in 1977. Buffalo does every four years, starting in 2003. Syracuse holds elections every odd-numbered year. In late 2023, New York adopted a new law that consolidates town and county, but not city, elections on-cycle; reformers seek a constitutional amendment in New York to move city elections on-cycle as well.</t>
  </si>
  <si>
    <t>Elections are required to be held in odd-numbered years, but some cities do this every four years.</t>
  </si>
  <si>
    <t>CNS art XIII, Section 8: “§ 8. All elections of city officers, including supervisors, elected in any city or part of a city, and of county officers elected in any county wholly included in a city, except to fill vacancies, shall be held on the Tuesday succeeding the first Monday in November in an odd-numbered year.”</t>
  </si>
  <si>
    <t>North Carolina</t>
  </si>
  <si>
    <t xml:space="preserve">Five municipalities in North Carolina hold on-cycle elections, by special provisions in state law: Archdale, Dobson, Elkin, Pilot Mountain, and Winston-Salem. Raleigh also moved to on-cycle elections when it redistricted in 2021. The rest hold off-cycle elections, as required by state law. Winston-Salem holds primaries in March and general elections in November, aligned to the county. Charlotte, Greensboro, and Durham all hold their general elections in November of odd-numbered years. But some hold primaries before the general election and some hold runoffs after. </t>
  </si>
  <si>
    <t>in November of an odd-numbered year, but it may be every two or four years after 1973</t>
  </si>
  <si>
    <t>cities all hold some election on the Tuesday after the first Monday in November</t>
  </si>
  <si>
    <t>Subchapter IX, Article 23,  §163-279: “(a) Primaries and elections for offices filled by election of the people in cities, towns, incorporated villages, and special districts shall be held in 1973 and every two or four years thereafter as provided by municipal charter on the following days:
(1) If the election is nonpartisan and decided by simple plurality, the election shall be held on Tuesday after the first Monday in November.
(2) If the election is partisan, the election shall be held on Tuesday after the first Monday in November, the first primary shall be held on the second Tuesday after Labor Day, and the second primary, if required, shall be held on the fourth Tuesday before the election.
(3) If the election is nonpartisan and the nonpartisan primary method of election is used, the election shall be held on Tuesday after the first Monday in November and the nonpartisan primary shall be held on the fourth Tuesday before the election.
(4) If the election is nonpartisan and the election and runoff election method of election is used, the election shall be held on the fourth Tuesday before the Tuesday after the first Monday in November.”</t>
  </si>
  <si>
    <t>North Dakota</t>
  </si>
  <si>
    <t>All cities hold elections in June of even-numbered years.</t>
  </si>
  <si>
    <t>even</t>
  </si>
  <si>
    <t>the second Tuesday in June</t>
  </si>
  <si>
    <t>§40-21-02: “Biennial municipal elections must be held on the second Tuesday in June in each even-numbered year.”</t>
  </si>
  <si>
    <t>Nomination is by petition. A tie results in an automatic recount. If there is still a tie, then there is a “drawing of names” in the presence of the governing body.</t>
  </si>
  <si>
    <t>Ohio</t>
  </si>
  <si>
    <t>Columbus, Cleveland, Cincinnati, Toledo, and Akron all hold their general municipal elections on the first Monday in November of odd-numbered years. Columbus holds its municipal primaries on the first Tuesday after the first Monday in May. Cleveland holds its primary the second Tuesday in September. Cincinnati does not hold primaries but uses petitions to select council candidates.</t>
  </si>
  <si>
    <t>§3502.01 and §3502 (D): (A) “General election” means the election held on the first Tuesday after the first Monday in each November.
AND
General elections in the state and its political subdivisions shall be held as follows: […](D) For municipal and township officers, members of boards of education, judges and clerks of municipal courts, in the odd-numbered years;”</t>
  </si>
  <si>
    <t>Municipalities can choose whether to hold party primaries. A primary may be skipped if there are not more candidates than positions. Check by municipality for dates and details.</t>
  </si>
  <si>
    <t>Oklahoma</t>
  </si>
  <si>
    <t>Oklahoma City, Tulsa, Norman, Broken Arrow, and Edmond hold off-cycle elections.</t>
  </si>
  <si>
    <t>mostly the first or second Tuesday in April</t>
  </si>
  <si>
    <t>26-13-103: “A. All municipal elections shall be held at the same place and in the same manner prescribed for conduct of state and county elections unless otherwise provided by law.” AND  26 O.S. § 1-101 (OSCN 2022) “On the first Tuesday succeeding the first Monday of November, 1976, and every four (4) years thereafter, a General Election shall be held, at which time electors for President and Vice President shall be elected. On said date, and every two (2) years thereafter, United States Senators and United States Representatives, whose terms expire before the next succeeding General Election, and state, district and county officers, whose terms expire before the next succeeding General Election, shall be elected.”</t>
  </si>
  <si>
    <t>26 O.S. § 1-102: “A Primary Election shall be held on the third Tuesday in June of each even-numbered year, at which time each political party recognized by the laws of this state shall nominate its candidates for the offices to be filled at the next succeeding General Election unless otherwise provided by law.” If needed, primary runoffs are held on the fourth Tuesday of August. (26 O.S. § 1-103) Primaries are closed unless the local party decides to allow Independents.</t>
  </si>
  <si>
    <t>Oregon</t>
  </si>
  <si>
    <t>Oregon holds on-cycle municipal elections, by state law. Some cities use short-circuit preliminary elections, in which majority winners in the preliminary election do not have to compete in the on-cycle main election. Other cities use plurality bloc voting in single-round main elections, in which candidates run in a multi-winner open pool for city council, voters cast as many votes as there are seats in contest, and the winners are those candidates who have the most votes. Portland is converting to multi-winner ranked choice voting in a single on-cycle election.</t>
  </si>
  <si>
    <t xml:space="preserve">ORS §254.035 “All elections for city officers shall be held at the same time and place as elections for state and county officers. Unless a city charter or ordinance provides otherwise, the ballots used for state and county elections, if the county clerk considers it practicable, shall be arranged to include city offices and measures.” AND ORS 254.056: “(1) The general election shall be held on the first Tuesday after the first Monday in November of each even-numbered year.” </t>
  </si>
  <si>
    <t>According to the state constitution, if cities hold primaries, they must align with the state and federal election cycle.</t>
  </si>
  <si>
    <t>Pennsylvania</t>
  </si>
  <si>
    <t>Pennsylvania municipal elections are in November of odd-numbered years.</t>
  </si>
  <si>
    <t>Const.Ar VII, §3 Municipal election day; offices to be filled on election days. […] "the municipal election day; namely, the Tuesday next following the first Monday of November in each odd-numbered year." Title 25, Chapter II, Section 11: Municipal election. "The election which the Constitution of Pennsylvania requires to be held in odd-numbered years."</t>
  </si>
  <si>
    <t>Municipal primaries are held on the third Tuesday of May in all odd-numbered years (25 Pa. Stat. § 2754).</t>
  </si>
  <si>
    <t>Rhode Island</t>
  </si>
  <si>
    <t>Most cities, including Providence, are on-cycle. As of 2019, municipalities are allowed to hold off-cycle elections.</t>
  </si>
  <si>
    <t>General laws Title 17. Elections § 17-18-5: "A meeting of the electors of every city, town, senatorial district, representative district, and of every voting district shall be held biennially in the even years on the Tuesday next after the first Monday in November at a place to be designated and furnished by the local boards of the respective towns and cities at the expense of the towns and cities, respectively, for the purpose of organization and voting for general officers, senators and representatives in the general assembly, representatives in congress, and electors of president and vice-president of the United States, if to be chosen, and for any other officers that are to be chosen on that day." BUT § 17-15-4 suggests that towns may hold elections on other dates "In those cities and towns which now by law hold elections for city or town officers on a day other than the Tuesday after the first Monday in November biennially in each even year, a primary election for the nomination of the city or town officials shall be held and the local board shall fix the date of the election;"</t>
  </si>
  <si>
    <t>Cities and towns can hold primaries either on the same date as the state primaries or, if their elections are off-cycle, at least 30 days before the general election.</t>
  </si>
  <si>
    <t>South Carolina</t>
  </si>
  <si>
    <t>No large cities vote on-cycle, though state law would allow them to do so. Charleston, Columbia, and Mount Pleasant all vote on the Tuesday following the first Monday in November of odd-numbered years; North Charleston votes on the first Tuesday after the first Monday in November, every fourth year, starting in 2011; Rock Hill votes on the third Tuesday in October of odd-numbered years.</t>
  </si>
  <si>
    <t>various dates</t>
  </si>
  <si>
    <t>No state-level regulation; different cities pick different dates.</t>
  </si>
  <si>
    <t>South Dakota</t>
  </si>
  <si>
    <t>No large cities vote on-cycle, though state law would allow them to do so. Sioux Falls votes off-cycle on the second Tuesday in April of even-numbered years. Aberdeen votes off-cycle annually on the first Tuesday in June.</t>
  </si>
  <si>
    <t>elections are held annually</t>
  </si>
  <si>
    <t>The state-level date is the second Tuesday in April, but cities are allowed to pick other dates. In particular, they may hold them combined with school board elections on the third Tuesday in June.</t>
  </si>
  <si>
    <t>SD Codified 9-13-1 (2021): “In each municipality an annual election for the election of officers shall be held on the second Tuesday of April of each year, at a place in each ward of the municipality as the governing body shall designate. If the governing body of the municipality chooses a different election day as provided in this chapter, the governing body shall establish such election day by January fourteenth of the election year.” AND 9-13-1.1 “Any other provision of this chapter notwithstanding, the members of the governing body of a municipality may choose to hold a general municipal election in conjunction with a regular school district election.”</t>
  </si>
  <si>
    <t>Tennessee</t>
  </si>
  <si>
    <t>Tennessee’s four largest cities vote off-cycle, but Clarksville and Murfreesboro vote on-cycle. Nashville votes on the first Thursday in August, every fourth year, starting in 1971. Memphis votes on the first Thursday after the first Tuesday in October. Knoxville votes on the first Tuesday after the first Monday in November of odd-numbered years. Chattanooga votes on the first Tuesday in March, every fourth year, starting in 1993.</t>
  </si>
  <si>
    <t>various</t>
  </si>
  <si>
    <t>This article notes that it is up to the municipality: “In election law, there is no uniform date for municipal elections as there is for county elections. Private act charters prescribe election dates, and a private act municipality may change its election date by changing its charter. In addition to any existing charter provisions, a private act municipality may change its election via ordinance to coincide with the August or November general election.”</t>
  </si>
  <si>
    <t>check by municipality</t>
  </si>
  <si>
    <t>Texas</t>
  </si>
  <si>
    <t>Texas cities mostly vote off-cycle. Houston votes in November of odd-numbered years, and Dallas, Fort Worth, and San Antonio all vote on the first Saturday in May of odd-numbered years. Austin is among the handful of Texas cities that vote on-cycle.</t>
  </si>
  <si>
    <t>Code § 41.005: “(b) If a law outside this code requires the general election for officers of a political subdivision to be held on a date other than a uniform election date, the governing body of the political subdivision shall set the election date to comply with this subchapter.”</t>
  </si>
  <si>
    <t>Utah</t>
  </si>
  <si>
    <t>Utah municipalities hold elections in November of odd-numbered years.</t>
  </si>
  <si>
    <t>UT Code § 20A-1-202 (2020): “Except as provided in Section 20A-1-206, a municipal general election shall be held in municipalities, and special districts as applicable, on the first Tuesday after the first Monday in November of each odd-numbered year.” [Section 206 discusses reasons to cancel a municipal election.]</t>
  </si>
  <si>
    <t>UT Code § 20A-4-603 (2019): “A municipal primary election shall be held, if necessary, on the second Tuesday following the first Monday in August before the regular municipal election to nominate persons for municipal offices.”</t>
  </si>
  <si>
    <t>Vermont</t>
  </si>
  <si>
    <t>Vermont holds municipal elections off-cycle, annually in March.</t>
  </si>
  <si>
    <t>the first Tuesday in March</t>
  </si>
  <si>
    <t>17 V.S.A. § 2640: “A meeting of the legal voters of each town shall be held annually on the first Tuesday of March for the election of officers.”</t>
  </si>
  <si>
    <t>Virginia</t>
  </si>
  <si>
    <t>Virginia changed in 2021 to a statewide date and month, but the frequency and year are left to the cities. Most of Virginia’s cities and all its largest cities vote on-cycle. Arlington County elects part of its county board each year. Virginia holds state elections in odd-numbered years, unlike almost all other states.</t>
  </si>
  <si>
    <t>varies by city</t>
  </si>
  <si>
    <t>§ 15.2-1400: “A. The qualified voters of every locality shall elect a governing body for such locality. The date, place, number, term, and other details of the election shall be as specified by law, general or special.”</t>
  </si>
  <si>
    <t>Washington</t>
  </si>
  <si>
    <t>Washington holds municipal elections in November of odd-numbered years.</t>
  </si>
  <si>
    <t>RCW 29A.04.330: “(1) All city, town, and district general elections shall be held throughout the state of Washington on the first Tuesday following the first Monday in November in the odd-numbered years.”</t>
  </si>
  <si>
    <t>West Virginia</t>
  </si>
  <si>
    <t>West Virginia’s largest cities mostly vote on-cycle, but other cities vote off-cycle. By law, elections are held in June of even-numbered years, but there are conditions where they can move to align with primary or general elections. Charleston votes on-cycle, the first Tuesday in November, every fourth year, starting in 2018. Huntington is also on-cycle, voting the first Tuesday in November, every fourth year, starting in 2000. Morgantown votes off-cycle on the last Tuesday in April of odd-numbered years. Parkersburg votes off-cycle on the second Tuesday in May, every fourth year, starting in 2008. Wheeling is also off-cycle, voting the second Tuesday in May, every fourth year, starting in 1996. Beginning in July 2022, cities without a charter may align their primary and general elections with the state elections.</t>
  </si>
  <si>
    <t>The state level default is the second Tuesday in  June, but cities can move to align with the primary or general election.</t>
  </si>
  <si>
    <t>WV code: §8-5-5: “After the first election of officers of a city, town, or village, the regular election of officers shall be held on the second Tuesday in June of the appropriate year, unless otherwise provided in the charter of the city or the special legislative charters of the towns or villages.(b) A municipal election date established by a charter provision may fall on the same day as a regularly scheduled statewide primary or general election only when the voting precinct boundaries in the municipality coincide with the voting precinct boundaries established by the county commission or when the charter provides for separate registration books. If a municipal election falls on the same day as a regularly scheduled statewide primary or general election, the municipality and county may agree to use the county election officials in the municipal elections, if practicable, or the municipality may provide for separate election officials.”</t>
  </si>
  <si>
    <t>Wisconsin</t>
  </si>
  <si>
    <t>Wisconsin municipalities hold elections off-cycle, in April of even-numbered years.</t>
  </si>
  <si>
    <t>the first Tuesday in April</t>
  </si>
  <si>
    <t xml:space="preserve">Statutes §60.30 (1)(a): “(a) At the annual spring election in odd-numbered years, each town shall elect:
1. Except as provided under par. (b), 3 town board supervisors. One of the supervisors shall be designated on the ballot as town board chairperson.” AND  State Statute 5.02(21) “Election held on the first Tuesday in April to elect judicial, educational, and municipal officers, and non-partisan county officers, and to express preferences for the person to be the presidential candidate for each party in presidential election years.” </t>
  </si>
  <si>
    <t>The spring primary is held on the third Tuesday in February.</t>
  </si>
  <si>
    <t>Wyoming</t>
  </si>
  <si>
    <t>By state law, municipalities have choices of when to hold elections but most now hold them on-cycle in November of even-numbered years.</t>
  </si>
  <si>
    <t>either the first Tuesday after the first Monday in November or the first Tuesday after the first Monday in May</t>
  </si>
  <si>
    <t>Statutes§22-23-104: “Except as provided in W.S. 22-23-202 municipal primary and general elections are held at the same time, in the same manner, at the same polling places, and are conducted by the same election officials, using the same poll lists, as the statewide primary and general elections. (b) Only voters residing in precincts within a municipality may vote in its elections." AND  22-23-202. "(a) Any municipality may, by charter ordinance enacted pursuant to article 13, section 1(c) of the Wyoming constitution, elect not to conduct its elections for office or for municipal ballot propositions in the same manner as statewide elections, in which case the charter ordinance shall at a minimum provide: (i) The manner in which notice of elections shall be given; (ii) The procedure by which candidates shall be nominated for office, and by which vacancies in nomination are to be filled; (iii) The date, time and place of the election which shall be held on the Tuesday next following the first Monday in the month of May every two (2) years.”</t>
  </si>
  <si>
    <t>In how many states where cities could decide did the majority choose on-cycle elections?</t>
  </si>
  <si>
    <t>City</t>
  </si>
  <si>
    <t>Population Estimate</t>
  </si>
  <si>
    <t>What, if anything, do city laws say about election timing?</t>
  </si>
  <si>
    <t>On- or off-cycle and why? (Giving state law as the reason where both state and local law specify election timing, except a special exception to state law allows a city its own election schedule.)</t>
  </si>
  <si>
    <t>Legislative Reference</t>
  </si>
  <si>
    <t xml:space="preserve">The Main (or General) City Council Election is held on the </t>
  </si>
  <si>
    <t>Is there a Preliminary?</t>
  </si>
  <si>
    <t>Preliminary Date</t>
  </si>
  <si>
    <t>Is there a Runoff?</t>
  </si>
  <si>
    <t>Runoff Date</t>
  </si>
  <si>
    <t>Can a main election be skipped?</t>
  </si>
  <si>
    <t>Notes 2</t>
  </si>
  <si>
    <t>City Initiative Process</t>
  </si>
  <si>
    <t>Counts as on-cycle</t>
  </si>
  <si>
    <t>Huntsville</t>
  </si>
  <si>
    <t>Municipal law does not specify election timing</t>
  </si>
  <si>
    <t>Code §11-46-21: "(a) The regular municipal elections in cities and towns shall be held on the fourth Tuesday in August 2025, and quadrennially thereafter, and, when necessary as provided in subsection (d) of Section 11-46-55, a second or runoff election shall be held on the fourth Tuesday following the regular election."</t>
  </si>
  <si>
    <t>fourth Tuesday in August every four years, starting in 2025</t>
  </si>
  <si>
    <t>No preliminary</t>
  </si>
  <si>
    <t>Primary elections of political parties are hereby abolished in cities and towns of this state that have a population of 300,000 inhabitants or fewer, according to the latest federal decennial census, and election of the members of the municipal governing body of said cities and towns shall be by and on a nonpartisan ballot in all elections held for the purpose of electing members of the governing body.</t>
  </si>
  <si>
    <t>Runoff, if there is no majority</t>
  </si>
  <si>
    <t>Code of Alabama, §11-46-55: "the fourth Tuesday following the regular election"</t>
  </si>
  <si>
    <t>No</t>
  </si>
  <si>
    <t>From the city's website, it looks like elections are currently held in August of even-numbered years.</t>
  </si>
  <si>
    <t>Montgomery</t>
  </si>
  <si>
    <t>fourth Tuesday in August every four years, starting in 2023</t>
  </si>
  <si>
    <t>Birmingham</t>
  </si>
  <si>
    <t>Mobile</t>
  </si>
  <si>
    <t>Tuscaloosa</t>
  </si>
  <si>
    <t>AL code, § 11-44B-4.1: "(b) Notwithstanding any other provision of law, in any Class 4 municipality organized pursuant to this chapter, the election for the mayor, members of the city council, and members of the city board of education of the Class 4 municipality shall be held on the first Tuesday in March and every four years thereafter."</t>
  </si>
  <si>
    <t>first Tuesday in March every four years, starting in 1975</t>
  </si>
  <si>
    <t>Hard to figure out when elections are held.</t>
  </si>
  <si>
    <t>Anchorage</t>
  </si>
  <si>
    <t>Off-cycle by municipal code or charter</t>
  </si>
  <si>
    <t>Charter, Section 11.01: "A regular election shall be held annually on the first Tuesday in October, unless otherwise specified by ordinance. Editor's note— AO No. 99-113 changed the regular municipal election to the first Tuesday in April beginning in 2000."</t>
  </si>
  <si>
    <t>first Tuesday in April, starting in 2000</t>
  </si>
  <si>
    <t>N/A</t>
  </si>
  <si>
    <t>No runoffs. Charter, Section 11.02: "All municipal elections shall be nonpartisan. The assembly by ordinance shall establish procedures for regular and special municipal elections, including provisions for absentee voting. In case of ties, the assembly shall determine the successful candidate by lot."</t>
  </si>
  <si>
    <t>Charter, Article XVIII, Section 18.02: "Amendments to this Charter may be proposed by ordinance approved by two-thirds of the total membership of the assembly, by a charter commission established in the manner provided by law, or by initiative petition."</t>
  </si>
  <si>
    <t>Juneau</t>
  </si>
  <si>
    <t>Charter, Article VI, Section 6.1: "A regular election shall be held annually on the first Tuesday in October," AND Charter, Article III, Section 3.4: "The term of office of the mayor and other assemblymembers shall be three years and shall begin immediately following certification of the election at which they were elected."</t>
  </si>
  <si>
    <t>first Tuesday in October annually</t>
  </si>
  <si>
    <t>No runoff</t>
  </si>
  <si>
    <t>Juneau has annual elections. Also note that according to the Charter, Article VI, Section 6.6: "The candidate for each seat who receives the greatest number of votes shall be declared elected. In case of a tie, the election shall be determined by lot from among the candidates tying at a meeting of the assembly and under its direction."</t>
  </si>
  <si>
    <t>Charter, Article VII: Initiative petition must be signed by 25 percent of the voters. The Assembly may either adopt the iniative or put it to a general vote.</t>
  </si>
  <si>
    <t>Fairbanks</t>
  </si>
  <si>
    <t>Charter, Article XI, Section 11.1: "The regular city elections shall be held annually on the first Tuesday of October, or on such other date as may be fixed by ordinance."</t>
  </si>
  <si>
    <t>Charter, Article XI, Section 11.7: "A candidate is elected to a seat when the candidate receives the greatest number of votes cast for that seat. If there is a failure to elect because of a tie the election shall be fairly determined between tied candidates by lot at a city council meeting." But there can be a runoff for mayor if no candidate wins at least 40 percent of the votes cast.</t>
  </si>
  <si>
    <t>Charter, Article XII, An initiative petition must be signed by at least 15 percent of the voters. It is then put out for ballot.</t>
  </si>
  <si>
    <t>Wasilla</t>
  </si>
  <si>
    <t>Code, Section 4.04.040: "The date of the regular election shall be annually on the first Tuesday of October."</t>
  </si>
  <si>
    <t>Code, Section 4.04.060: "Each city office, other than the office of mayor, shall be filled by the candidate receiving the greatest number of votes." No mention is made of how ties are resolved.</t>
  </si>
  <si>
    <t>Code: Section 4.04.070: "A. The powers of initiative and referendum reserved by the state constitution to the people of the state are also reserved to the people of the city of Wasilla as provided by state law."</t>
  </si>
  <si>
    <t>Sitka</t>
  </si>
  <si>
    <t>Charter, Article V, Section 5.01 (a): "A regular election shall be held annually on the first Tuesday in October."</t>
  </si>
  <si>
    <t>Charter, Article V, Section 5.01 (g): "The candidates for assembly receiving the greatest number of votes shall be declared elected to vacancies. In case of a tie, the election shall be determined by lot from among the candidates tying, at a meeting of the assembly and under its direction. However, starting in the year 2000, if no candidate for mayor receives more than forty percent (40%) of the votes cast for mayor, there shall be a runoff election between the top two vote getters at the state/national general election for that year."</t>
  </si>
  <si>
    <t>Phoenix</t>
  </si>
  <si>
    <t>On-cycle by municipal code or charter</t>
  </si>
  <si>
    <t>Charter, Chapter III, Section 6: "The Mayor and Council Election shall be held in November of every even-numbered year on dates permitted in State law with any runoff election to be held on the next available permitted election date."</t>
  </si>
  <si>
    <t>first Tuesday after the first Monday in November of even-numbered years</t>
  </si>
  <si>
    <t>Charter, Chapter III, Section 6: "any runoff election to be held on the next available permitted election date." This would be the second Tuesday in March.</t>
  </si>
  <si>
    <t>This city holds its main election on-cycle in November of even-numbered years but diminishes the turnout benefits of election consolidation by using runoff elections. If no candidate in the main election wins a majority, the city holds a top-two runoff election soon thereafter. Thus, the final choice of city council member is sometimes made by the smaller, less representative electorate of a runoff election.</t>
  </si>
  <si>
    <t>nominations for city officers are by petition. This calendar suggests that there is no primary.</t>
  </si>
  <si>
    <t>Chapter XV of the charter explains the initiative process. The petition must be signed by 15 percent of the voters. City council can either approve it directly or call a special election.</t>
  </si>
  <si>
    <t>Tucson</t>
  </si>
  <si>
    <t>Charter, Chapter XVI, Section 3. "The municipal general election shall be held on the first Tuesday after the first Monday in November of each election year as provided in section 4 of this chapter, except during the year 1962 when the municipal general election shall be held on the third Tuesday of November."</t>
  </si>
  <si>
    <t>first Tuesday after the first Monday in November of odd-numbered years</t>
  </si>
  <si>
    <t>Preliminary</t>
  </si>
  <si>
    <t>Charter, Chapter XVI, Section 2: "Primary elections under this Charter shall be held on the third Tuesday in September of each year in which a general election for the offices of mayor and councilmen, or councilmen only, shall be held as hereinafter provided in this chapter."</t>
  </si>
  <si>
    <t>Tucson has won two state supreme court cases against the state of Arizona to preserve its off-cycle elections. It's been a long-running feud between city and state, which the city has so far won, arguing that Arizona's state constitution protects home-rule charter cities' autonomy on questions such as election timing. Tucson is the only Arizona city studied that remains off-cycle.</t>
  </si>
  <si>
    <t>Chapter XIX of the charter explains the initiative process. The petition must be signed by 15 percent of the voters. The Mayor and City Council can either approve it directly or call a special election.</t>
  </si>
  <si>
    <t>Mesa</t>
  </si>
  <si>
    <t>Charter, Article VII, Section 701. "Pursuant to Section 701(F) of this Charter and Ordinance 5292, the Primary election for the Offices of Mayor and Councilmember shall be held on the tenth Tuesday before the first Tuesday after the first Monday in November of even-numbered years. The General election shall be held on the first Tuesday after the first Monday in November of even-numbered years."</t>
  </si>
  <si>
    <t>Preliminary, Short-Circuit</t>
  </si>
  <si>
    <t>Charter, Article VII, Section 701: "Except as provided below, the primary election shall be held on the last Tuesday of March of each even-numbered year, and the general election, if required, shall be held on the fifth (5th) Tuesday following the primary election."</t>
  </si>
  <si>
    <t>Yes. The Charter, Article VII, Section 701 notes "the general election, if required," which suggests that it can be skipped. The conditions for skipping the general election are not spelled out.</t>
  </si>
  <si>
    <t>Although this city votes on-cycle, it diminishes the turnout benefits by employing short-circuit primaries: if a candidate wins a majority in a primary election, the general election for that race is canceled. As a result, some races are decided by the smaller, less representative electorate of primary elections.</t>
  </si>
  <si>
    <t>If a candidate receives a majority of the votes in the primary, then no general election is held for that position.</t>
  </si>
  <si>
    <t>Charter, Section 903: "(A) PROPOSAL OF AMENDMENTS. Amendments to this Charter may be framed and proposed: 1.By ordinance of the Council containing the full text of the proposed amendment to be effective upon adoption in the manner provided by Subsection (C) of this Section. 2.By report of a Charter Commission created by ordinance. 3.By the electors using the initiative procedure as provided in this Charter or by ordinance or by law, except that there shall be no limitation as to subject matter and the initiative petition must be signed by the qualified electors of the City equal in number to at least fifteen percent (15%) of the total votes cast for the office of Mayor at the preceding election. The petitioners may withdraw the petition before the fifteenth (15th) day prior to the date scheduled for the City vote on the amendment. (B) ELECTION. After submission of a proposed amendment as above provided, the Council shall submit same to the electors. The complete text of the proposed amendment shall be published at least thirty (30) days prior to the election. The Council may submit such proposed amendment at the next primary or general election or may call a special election for such purpose. Such election shall be held not sooner than one hundred twenty (120) days after the submission of the proposed amendment." (Amd. Charter Elections 3-29-94 and 3-9-04/4127)</t>
  </si>
  <si>
    <t>Chandler</t>
  </si>
  <si>
    <t>Charter, Article VII, Section 701. "Elections. A primary, regular, or special election may, at the city council's discretion, be held concurrently with election consolidation dates or any other election authorized bylaw." AND "The General election shall be held on the first Tuesday after the first Monday in November of even-numbered years."</t>
  </si>
  <si>
    <t>Charter, Article VII, Section 701: "Pursuant to Section 701(F) of this Charter and Ordinance 5292, the Primary election for the Offices of Mayor and Councilmember shall be held on the tenth Tuesday before the first Tuesday after the first Monday in November of even-numbered years."</t>
  </si>
  <si>
    <t>Charter, Chapter 4, Section 4.1: "(a) The provisions of the Arizona Constitution, the general laws of the State, and provisions of the Chandler City Charter, as the same now exist or hereafter be amended, governing the majority vote to elect shall apply in the City provided, however, that a candidate for Mayor or City Council who, at the primary election, receives a majority of votes cast for that office shall be declared elected to that office."</t>
  </si>
  <si>
    <t>Charter, Chapter 4: "• 4-3. - Number of signatures required on initiative petitions.
The provisions of the constitution and general laws of the State, as the same now exist or hereafter be amended, governing the initiative shall apply in the City; however, the total number of registered voters qualified to vote at the last preceding general municipal election shall be the basis on which the number of electors of the City required to file an initiative petition shall be computed.
• 4-4. - Initiative and referendum elections.
The City Council may by majority vote call a special election to vote on any matter referred for a vote of the citizens of Chandler in accordance with the laws of the State of Arizona and the City of Chandler Charter. If a special election is not called by the City Council, the referred matter if properly qualified shall be submitted to the voters at the next ensuing municipal election."</t>
  </si>
  <si>
    <t>Scottsdale</t>
  </si>
  <si>
    <t>Charter, Article IX, Section 4. "General elections, if necessary, shall be held following primary elections in even-numbered years on the date set for the state's general election."</t>
  </si>
  <si>
    <t>Charter, Article IX, Section 4: "Primary elections shall be held in even numbered years on the date set for the state’s primary election." That would be in August.</t>
  </si>
  <si>
    <t>Charter, Article IX, Sect 5: "Any candidate who shall receive at the primary election, the number of votes constituting a majority of all of the legal votes cast in that candidate's race, shall be declared to be elected to the office for which he is a candidate, and no further elections shall be held as to said candidate."</t>
  </si>
  <si>
    <t>Initiative petition requires: 27,244. The city's web page refers readers to the state initiative and referendum handbook. It seems that a petition with enough signatures goes directly to a ballot.</t>
  </si>
  <si>
    <t>Gilbert</t>
  </si>
  <si>
    <t>Ordinances, Chapter 26, Sec 26-7(a): "A general election of the town shall be held on the first Tuesday after the first Monday in November of even-numbered years and every second year thereafter, but whenever such election date falls upon a legal holiday, the election shall be held on the next succeeding business day."</t>
  </si>
  <si>
    <t>Ordinances, Chapter 26, Section 26-2: "The date of the primary election shall be the first Tuesday in August."</t>
  </si>
  <si>
    <t>Ordinances, Chapter 26, Section 26-6: "Any candidate for mayor or councilmember who receives at the primary election a majority of all the votes cast for that office shall be declared elected to that office as of the date set forth in section 26-9, and no further election shall be held as to such candidates. A majority of votes cast shall be determined as set forth in A.R.S. § 9-821.01. If more candidates receive a majority of votes cast than the number of seats to be filled for that office, the candidates who receive the highest number of votes equal to the number of seats to be filled for that office shall be declared to be elected to that office and no further election shall be held as to such candidates."</t>
  </si>
  <si>
    <t>Charter, Section 26 describes the initiative process. I do not see where it says how many signatures the petition must have, nor how city council handles valid petitions.</t>
  </si>
  <si>
    <t>Glendale</t>
  </si>
  <si>
    <t>Charter, Article IX, Section 8: "General elections shall be held in even numbered years on the first Tuesday after the first Monday in November."</t>
  </si>
  <si>
    <t>Resolution R19-82: a primary is held on the first Tuesday in August.</t>
  </si>
  <si>
    <t>Charter, Article IX, Section 6: "At the primary election any candidate who shall receive a majority of all the votes cast at such election shall be declared elected to the office for which he is a candidate, and no further election shall be held as to said candidate."</t>
  </si>
  <si>
    <t>Charter, Article X, Section 1: "Sec. 1. - Initiative; referendum; recall.	
There is hereby reserved to the electors of the city the powers of the initiative and referendum and of the recall of elective officers. The provisions of the constitution and general laws of this state, as the same now exists or hereafter may be amended, governing the initiative and referendum and the recall of elective officers, shall apply to the use thereof in the city so far as such provisions are not in conflict with the provisions of this charter."</t>
  </si>
  <si>
    <t>Peoria</t>
  </si>
  <si>
    <t>Charter, Chapter 4, Section 4-4: "Municipal primary and general elections will be held on dates designated by State Statute."</t>
  </si>
  <si>
    <t>Charter, Chapter 4, Section 4.1: "For purposes of this code and the Charter of the City of Peoria, the primary election of the City may be deemed to be the general election, if applicable. […] Any candidate who receives a majority of all votes cast at the primary election shall be declared elected."</t>
  </si>
  <si>
    <t>Yes. Charter, Chapter 28, Section 6: "Any candidate who receives a majority of all votes cast at the primary election shall be declared elected."</t>
  </si>
  <si>
    <t>Charter, Section 4-8: "The number of and method of calculation for petition signatures for a municipal initiative and/or referendum submitted by the electors of the City of Peoria will be determined pursuant to State Statute.</t>
  </si>
  <si>
    <t>Tempe</t>
  </si>
  <si>
    <t>The charter (Section 7.01) still shows elections on the second Tuesday in May. But there is a note referencing  A.R.S. § 16-204 (which establishes consolidated election dates).</t>
  </si>
  <si>
    <t>Charter, Section 7.01: "A primary election shall be held on the fifth Tuesday prior to the date of the regular City election."</t>
  </si>
  <si>
    <t>Charter, Section 7.01: "(b) The primary election shall be held for the purpose of nominating or electing candidates for City elected office. In the event that no more than two candidates file nomination petitions for each vacancy in office, the primary election may be dispensed with.
(c ) If no primary election is required due to the number of candidates filing nomination petitions for each vacancy in office, the regular City election shall be held at the time that the primary election would have otherwise been held." [...] "(f) Notwithstanding any other provision of law or of this Charter to the contrary, the Council may by ordinance provide that at the primary election, any candidate who shall receive a majority of all votes cast at such election shall be declared elected to the office of which he/she is a candidate, effective as of the date of the general election, and no further election shall be held as to such candidate, provided that nothing on the ballot shall be indicative of the source of the candidacy or of the support of the candidate."</t>
  </si>
  <si>
    <t>Surprise</t>
  </si>
  <si>
    <t>Code: Chapter 14, Section 14-1: "All city elections shall occur on the consolidated election days during the months of September and November of each election year, with the primary occurring in September and the general occurring in November."</t>
  </si>
  <si>
    <t>Yes. Code, Section 14-4: "Any candidate who receives at the primary election a majority of all the votes cast shall be declared to be elected to the office for which he is a candidate effective as of the date of the general election and no further election shall be held as to said candidate."</t>
  </si>
  <si>
    <t xml:space="preserve">                                                    </t>
  </si>
  <si>
    <t>Buckeye</t>
  </si>
  <si>
    <t>seems to follow consolidated election schedule</t>
  </si>
  <si>
    <t>Yes. Code, Section 2-3-1: "Any candidate for the council who shall receive at the primary election a majority of all the votes cast shall be declared to be elected to the office for which the person is a candidate effective as of the date of the general election, and no further election shall be held as to said candidate."</t>
  </si>
  <si>
    <t>Goodyear</t>
  </si>
  <si>
    <t>Yes. Code Section 2-3-1: "Any candidate who shall receive at the primary election a majority of all the votes cast shall be declared to be elected to the office for which he or she is a candidate effective as of the date of the general election, and no further election shall be held as to said candidate; provided that if more candidates receive a majority than there are offices to be filled then those equal in number to the offices to be filled receiving the highest number of votes shall be declared elected."</t>
  </si>
  <si>
    <t>Little Rock</t>
  </si>
  <si>
    <t>§7-5-102: "On the Tuesday next after the first Monday in November in every even-numbered year, there shall be held an election in each precinct and ward in this state for the election of:
(1) All elective state, county, and township officers whose term of office is fixed at two (2) years by the Arkansas Constitution or the General Assembly;"</t>
  </si>
  <si>
    <t>AR Code § 7-7-202 (2020): "Whenever any political party shall select by primary election party nominees as candidates at any general election for any United States, state, district, county, township, or municipal office, there shall be held a preferential primary election and a general primary election, if required, on the respective dates provided in § 7-7-203(a) and (b)." AND AR Code § 7-7-203 (2020): "(a) The general primary election shall be held:
	(1) For years in which the office of Governor will appear on the ballot at the general election, on the third Tuesday in June preceding the general election; and
	(2) For years in which the office of President of the United States will appear on the ballot at the general election, on the Tuesday four (4) weeks following the preferential primary election.
	 (b) The preferential primary election shall be held:
		(1) For years in which the office of Governor will appear on the ballot at the general election, on the Tuesday four (4) weeks before the general primary election; and
		(2) For years in which the office of President of the United States will appear on the ballot at the general election, on the first Tuesday after the first Monday in March."</t>
  </si>
  <si>
    <t>Ark. Code Ann. § 7-5-106: 4 weeks after the general election</t>
  </si>
  <si>
    <t>Code, Chapter II, Article 3: Petitions must be signed by 15 percent of voters. A hearing is held, and then the initiative moves to a public vote.</t>
  </si>
  <si>
    <t>Fayetteville</t>
  </si>
  <si>
    <t>§7-5-102:"On the Tuesday next after the first Monday in November in every even-numbered year, there shall be held an election in each precinct and ward in this state for the election of:
(1) All elective state, county, and township officers whose term of office is fixed at two (2) years by the Arkansas Constitution or the General Assembly;"</t>
  </si>
  <si>
    <t>Fort Smith</t>
  </si>
  <si>
    <t>Springdale</t>
  </si>
  <si>
    <t>Ordinances, Chapter 34, Section 34-3: "(a) Filed with city clerk. All initiative petitions under amendment no. 7 to the constitution of the state shall be filed with the city clerk at least 60 days before an annual general election in the city. (b) Publication of notice. Whenever an initiative petition is filed, the city council shall give notice by publication for one insertion of a time not less than five days after the publication of the notice at which it shall hear all persons who wish to be heard on the question whether the petition is signed by the requisite number of petitioners. At the time named the city council shall meet and hear all who wish to be heard on the question, and its decision shall be final unless suit is brought in the chancery court of the county within 30 days to review its action. (c) On ballot for general election. If the city council finds that the petition is signed by the requisite number of petitioners it shall order the petition placed on the ballot at the next general election of the city. (d) Results of election. An initiated measure placed on the ballot shall be declared adopted by the people of the city if a majority of the people voting in the election shall vote in favor of the initiated measure. All elections on an initiated measure shall be had and conducted as a general municipal election held in the city and the results of the election shall be declared in the same manner."</t>
  </si>
  <si>
    <t>Jonesboro</t>
  </si>
  <si>
    <t>Ordinances, Chapter 2, Article I, Section 2-4: "Sec. 2-4. - Referendum petitions.
(a) Filing date. All referendum petitions under Amendment No. 7 to the Constitution of the state must be filed with the clerk within 30 days after passage and publication of such ordinance. (b) Sufficiency of petition. The sufficiency of the petition shall be decided by the city clerk. (c) City council calls election. If the city council finds that such petition is signed by the requisite number of petitioners, it may order a special election or place the question on the ballot at the next municipal general election to determine by vote of the qualified electors whether the ordinance shall stand or be revoked. The date for any special election shall be set less than 30 days and said special elections shall be had and conducted as general municipal elections held in the city. (d) Upon defeat of ordinance. If any ordinance referred to the people is defeated at the polls, the city council shall make a note of such fact and shall expunge such ordinance from its files."</t>
  </si>
  <si>
    <t>Los Angeles</t>
  </si>
  <si>
    <t>Charter, section 401 (b): "Beginning in the year 2020, for City offices and elections of the Board of Education, primary nominating elections shall be held on the first Tuesday after the first Monday in March in every even-numbered year, and general municipal elections shall be held on the first Tuesday after the first Monday in November of every even-numbered year"</t>
  </si>
  <si>
    <t>Charter, Article IV, Section 401 (b): "Beginning in the year 2020, for City offices and elections of the Board of Education, primary nominating elections shall be held on the first Tuesday after the first Monday in March in every even-numbered year."</t>
  </si>
  <si>
    <t>Up to City Council to write ordinance</t>
  </si>
  <si>
    <t>Charter, Article IV, Section 402: "The Council shall, by ordinance, order the holding of all elections. The ordinance ordering the election shall specify the object and time of holding the election and whether the election is to be conducted by the City Clerk or, alternatively, consolidated with another election or otherwise conducted by the County of Los Angeles. [...] Any ordinance ordering the holding of an election may also order the holding of a run-off election, to be held if necessary." So the date of a runoff election would be determined by an ordiance of the city council.</t>
  </si>
  <si>
    <t>Yes</t>
  </si>
  <si>
    <t>San Diego</t>
  </si>
  <si>
    <t>Charter Article II, Section 10: "the general municipal election for these offices shall be held on the same date as the California State general election for that year"</t>
  </si>
  <si>
    <t>Charter  Article II, Section 10: "Commencing with the year 1996, the municipal primary elections to the office of Council member for Districts 1, 3, 5, and 7 shall be held on same date in each election year as the California State primary election, and the general municipal election for these offices shall be held on the same date as the California State general election for that year. Commencing with the year 2012, the election to the office of Council member for District 9 shall be held on the same date as the election to the office of Council member for Districts 1, 3, 5, and 7. Commencing with the year 1998, the municipal primary elections to the offices of Council member for Districts 2, 4, 6, and 8 shall be held on same date in each election year as the California State primary election, and the general municipal election for these offices shall be held on the same date as the California State general election for that year." (looks like the first Tuesday after the first Monday in June or March depending on the year.)</t>
  </si>
  <si>
    <t>No, unless there is only one candidate that qualifies (Charter, Article II).</t>
  </si>
  <si>
    <t>San Diego Charter, Section 10: "The two candidates receiving the highest number of votes for a particular elective office at the primary shall be the candidates, and only candidates, for such office and the names of only those two candidates shall be printed upon the ballots to be used at the general municipal election." San Diego uses a "top two" runoff at the general election.</t>
  </si>
  <si>
    <t>Here is a description of the charter amendment process</t>
  </si>
  <si>
    <t>San Jose</t>
  </si>
  <si>
    <t>Charter, section 1600: "A Run-off Municipal Election shall be held on the same date the State of California holds its Statewide General Election"</t>
  </si>
  <si>
    <t>first  Tuesday after the first Monday in November of even-numbered years, but only if there was not a majority winner in the primary election</t>
  </si>
  <si>
    <t>There is a primary the same day as the state primary (first Tuesday after the first Monday in March if the year is divisible by four, or in June).</t>
  </si>
  <si>
    <t>If the second election is called a "runoff," then it sounds like it is not required if there is a clear majority in the primary.  The mayor's race in San Jose was moved on-cycle by popular vote in November 2022. We classify this as a short-circuit preliminary election, with an on-cycle main election. (In section 1600, the city's charter calls this a runoff election.)</t>
  </si>
  <si>
    <t>San Francisco</t>
  </si>
  <si>
    <t>Charter section 13.101: "Each member of the board of supervisors, commencing with the general municipal election in November, 2000, shall be elected by the electors within a supervisorial district, and must have resided in the district in which he or she is elected for a period of not less than 30 days immediately preceding the date he or she files a declaration of candidacy for the office of supervisor, and must continue to reside therein during his or her incumbency, and upon ceasing to be such resident shall be removed from office." AND Charter section 13.102: "On Tuesday after the first Monday in November in 1997 and every year thereafter, there shall be held in the City and County an election to be known as the General Municipal Election."</t>
  </si>
  <si>
    <t>San Francisco is a combined city and county. Its council, called the city supervisors, have long been elected on-cycle in even-numbered years, like county officials in other California counties. City voters approved a measure in November 2022 to move election of the mayor and other city offices to even-numbered year November as well. San Francisco uses Instant Runoff elections, so it doesn't need primaries or runoffs.</t>
  </si>
  <si>
    <t>Fresno</t>
  </si>
  <si>
    <t>Charter Section 303: "In 1981 and every fourth year thereafter, the offices of Councilmembers designated as Number Two, Number Four and Number Six and the office of Mayor shall be filled at the general municipal election held in May, or at such other time as provided by this Charter. In 1983 and every fourth year thereafter, the offices of Councilmembers designated as Number One, Number Three, and Number Five shall be filled at the general municipal election held in May, or at such other time as provided by this Charter." BUT Charter Section 1400: "Beginning in 1996, general municipal elections for the election of officers and for such other purposes as the Council may prescribe shall be held in the City on the same date as the statewide general election as provided in the Elections Code of the State of California."</t>
  </si>
  <si>
    <t>Charter, Article XIV, Section 1400: "Beginning in 1996, direct primary elections for the nomination of candidates to be voted for at the ensuing general municipal election and for such other purposes as the Council may prescribe shall be held in the City on same date as the statewide direct primary election." The primary is held on first Tuesday after the first Monday in March if the year is divisible by four, or in June.</t>
  </si>
  <si>
    <t>Yes. See Section 1400 of the charter. "If any candidate for a particular office receives a majority of all votes cast for a particular office, that candidate shall be declared elected and no general municipal election shall be held for that office."</t>
  </si>
  <si>
    <t>Sacramento</t>
  </si>
  <si>
    <t>Charter Section 152: "Commencing with the year 1992, the primary city election shall be held on the same date in each election year as the California statewide direct primary election, and the general city election shall be held on the same date as the California statewide general election for that year."</t>
  </si>
  <si>
    <t>first Tuesday after the first Monday in November of even-numbered years, beginning in 1992</t>
  </si>
  <si>
    <t>Yes. See section 152 (b) of the charter: "Notwithstanding any other provision in this Charter to the contrary, in the event that any candidate for nomination to the office of council member or the mayor shall receive a majority of the votes cast for all the candidates for nomination for such seat or office at such primary election, the candidate so receiving such majority of all votes shall be deemed to be, and declared by the city council to be, elected to such office."</t>
  </si>
  <si>
    <t>No runoff is needed. Charter, Section 152: "At the general election, the voters of each council district in which a primary election was held shall select from among the two candidates chosen at the primary election in each district one candidate to succeed to the office of the council member whose term expires at the end of or during the same year as the election."</t>
  </si>
  <si>
    <t>Long Beach</t>
  </si>
  <si>
    <t>On-cycle by state law</t>
  </si>
  <si>
    <t>2022 Measure LBC: "Shall the City Charter of Long Beach be amended to realign the City's primary and general election dates with the State's primary and general election dates held in even-numbered years, and make other related and technical changes to City election procedures?" was approved.</t>
  </si>
  <si>
    <t>the second Tuesday in April of even-numbered years.</t>
  </si>
  <si>
    <t>Yes, if one candidate receives a majority of the votes. See section 1906 of the charter.</t>
  </si>
  <si>
    <t>No runoff is needed. Charter, Section 1905:  In the event that no candidate for nomination to an elective office receives a majority of the votes cast for all candidates for nomination to such office at any primary nominating election, the two candidates receiving the highest number of votes for any given office at the primary nominating election shall be the candidates and the only candidates for such office whose names shall be printed upon the ballots to be used at the general municipal election."</t>
  </si>
  <si>
    <t>Oakland</t>
  </si>
  <si>
    <t>Charter, Article XI, Section 1101: "General Municipal Elections for the election of officers and for such other purposes as the Council may prescribe shall be held in the City on the first Tuesday after the first Monday in November in each even-numbered year."</t>
  </si>
  <si>
    <t>Charter, section 1105: "Elections for all city offices, including but not limited to Mayor, Councilmember, City Attorney, City Auditor, and School Director, shall be conducted using ranked choice voting, known sometimes as 'instant runoff voting.'"</t>
  </si>
  <si>
    <t>Bakersfield</t>
  </si>
  <si>
    <t>Charter, Section 67: "A general municipal election for the election of members of the Council, and for such other purposes as the Council may prescribe, shall be held in the City of Bakersfield on the first Tuesday after the first Monday in November of each even-numbered year, except as otherwise provided by ordinance of the Council. The person having the highest number of votes given for each office shall be elected."</t>
  </si>
  <si>
    <t>Bakersfield holds primaries for Mayor every four years, based on the election results. No primaries for city council.</t>
  </si>
  <si>
    <t>Anaheim</t>
  </si>
  <si>
    <t>Charter, Article XIII, section 1300: "General municipal elections for the election of officers and for such other purposes as the City Council may prescribe shall be held in the City on the first Tuesday after the first Monday in November in each even-numbered year."</t>
  </si>
  <si>
    <t>I can find no indication that Anaheim holds primary or runoff elections, either in the city charter or in election results.</t>
  </si>
  <si>
    <t>Santa Ana</t>
  </si>
  <si>
    <t>Charter, Article XII, section 1201: "General municipal elections for the election of officers and for such other purposes as the City Council may prescribe shall be held in the City of Santa Ana on the first Tuesday after the first Monday in November in each even-numbered year."</t>
  </si>
  <si>
    <t>Based on results going back to the 1980s, Santa Ana does not hold primaries or runoff elections. There are some records of "special municipal elections in the past."</t>
  </si>
  <si>
    <t>Riverside</t>
  </si>
  <si>
    <t>Charter, Article IV, Section 400: "If in an election for a member of the City Council for any ward, or for the office of Mayor, no candidate receives a majority of the total votes cast for the office, the City Council shall immediately upon the determination of that fact, call a special election to be held on the same day as the statewide election of that same year, consistent with the general election date set by the State. The two candidates receiving the highest number of votes for the office in the general municipal election shall be declared the candidates for the special election."</t>
  </si>
  <si>
    <t>Charter, Article V, section 500: "Beginning in 2022, general municipal elections for the election of the members of the City Council and for such other purposes as the City Council may prescribe shall be held in the City on same day as the statewide election, consistent with the primary election date set by the State."</t>
  </si>
  <si>
    <t>Riverside has what it calls a "general" election at the time of the state primary and then what it calls a "runoff" at the time of the statewide general election, if there is no majority winner. We are categorizing this as a preliminary election and an on-cycle main election. Although this city votes on-cycle, it diminishes the turnout benefits by employing short-circuit primaries: if a candidate wins a majority in a primary election, the general election for that race is canceled. As a result, some races are decided by the smaller, less representative electorate of primary elections.</t>
  </si>
  <si>
    <t>To summarize: Riverside has what it calls "general" election at the time of the state primary and then when it calls a "runoff" held at the time of the statewide general election, if there is no majority winner. We are categorizing this as a preliminary election and an on-cycle main election. But we are crediting municipal code for this timing since it does not say that it is driven by the state law.</t>
  </si>
  <si>
    <t>Stockton</t>
  </si>
  <si>
    <t>Charter, Article VII, Section 700: "A general municipal election, for the election of persons to the elective offices of the City, shall be consolidated with the statewide general election in each even-numbered year or, in the event no such statewide general election is held, shall be held on the first Tuesday after the first Monday of November in each even-numbered year."</t>
  </si>
  <si>
    <t>Charter, Article VII, Section 700: " A primary municipal election, for the nomination and election of persons to the elective offices of the City, shall be consolidated with the statewide direct primary in each even-numbered year or, in the event no such statewide direct primary is held, shall be held on the first Tuesday after the first Monday in June in each even-numbered year."</t>
  </si>
  <si>
    <t>Charter, Section 601 (d): "If no candidate for Councilmember from a district receives a majority of the votes cast at the primary municipal election, the two candidates receiving the highest number of votes cast shall thereby qualify as candidates for the runoff election for Councilmember from that district. The runoff election for that Council district shall be held at the general municipal election."  So the general election acts like a top two runoff.</t>
  </si>
  <si>
    <t>Yes. City's webpage: "To be elected as a Councilmember, a candidate nominated from a Council district must receive the majority of votes cast by voters of that district at the Primary Election. If no candidate received a majority of votes, a runoff election shall be held at the General Election."</t>
  </si>
  <si>
    <t>Charter, Section 601 (d): "If no candidate for Councilmember from a district receives a majority of the votes cast at the primary municipal election, the two candidates receiving the highest number of votes cast shall thereby qualify as candidates for the runoff election for Councilmember from that district. The runoff election for that Council district shall be held at the general municipal election." So the general election acts like a top-two runoff.</t>
  </si>
  <si>
    <t>Chula Vista</t>
  </si>
  <si>
    <t>Charter, Section 900 (b): "General municipal elections for the election of Mayor, Councilmembers, and City Attorney, and for such purposes as the City Council may describe, shall be held in the City of Chula Vista on the same date in each election year as the State general elections."</t>
  </si>
  <si>
    <t xml:space="preserve">synchronized with the state primary election in June or March. </t>
  </si>
  <si>
    <t>No, but the primary can be skipped if there are only two candidates.</t>
  </si>
  <si>
    <t>No runoff is needed. Municipal Code, Section 901 (A): "The two candidates for Councilmember in each district receiving the highest and second highest number of votes cast by the voters of their district shall be the candidates in the general municipal election."</t>
  </si>
  <si>
    <t>Irvine</t>
  </si>
  <si>
    <t>Charter, Article IX, Section 900: "Commencing with the general municipal election in 1992, general municipal elections for the election of officers and for such other purposes as the Council may prescribe shall be held in the City on the first Tuesday after the first Monday in November of even-numbered years, except as otherwise provided by ordinance of the City Council."</t>
  </si>
  <si>
    <t>It does not seem that Irvine holds primaries or runoff elections. State election code, Sec 15452 notes that it is a plurality vote and "(15651(a)) a tie would be resolved by the Secretary of State drawing lots."</t>
  </si>
  <si>
    <t>Fremont</t>
  </si>
  <si>
    <t>City Code 2.05.080: "Pursuant to Cal. Gov’t Code § 36503, the general municipal election of the city of Fremont shall be held on the same day as the statewide general election, as set forth in Cal. Elec. Code § 1301. (Ord. 1500 § 2, 4-27-82; Ord. 1977 § 2(a), 8-13-91; Ord. 10-2017 § 1, 6-13-17. 1990 Code § 2-1105.)"</t>
  </si>
  <si>
    <t>In California, general law cities may only hold runoff elections to resolve ties. See Cal. Elec. Code Sec. 15651(b).</t>
  </si>
  <si>
    <t>Santa Clarita</t>
  </si>
  <si>
    <t>"Regular elections are consolidated with statewide elections in November of even-numbered years to fill expired City Council terms." Santa Clarita is a general law city, so it follows the state election codes.</t>
  </si>
  <si>
    <t>San Bernadino</t>
  </si>
  <si>
    <t>Charter Article VIII: "ELECTIONS Beginning in 2018, primary and general election shall be held in said City in consolidation with the State Primary Election and the State General Election and every two (2) years thereafter."</t>
  </si>
  <si>
    <t>synchronized with the state primary election in June or March.</t>
  </si>
  <si>
    <t>Charter, ARTICLE IX, Section 900: "Initiative, Citizen Referendum and Recall Initiatives, citizen referenda, and recalls shall follow the procedures of the State Elections Code, as applicable to general law cities." ARTICLE X: CHARTER AMENDMENTS, Section 1000: "Charter Amendments Amendments to this Charter shall be made in accordance with the procedures of the State Elections Code, as applicable to charter cities." Section 1001: "Periodic Review of Charter By December 2017, the Council shall establish a process to ensure the periodic review of this Charter to identify potential amendments that enhance clarity, efficiency, and the principles of the council-manager form of government."</t>
  </si>
  <si>
    <t>Modesto</t>
  </si>
  <si>
    <t>Charter, Article III, Section 300: "Regular Municipal Elections for the election of officers and for such other purposes as the Council may prescribe shall be held biennially on the first Tuesday after the first Monday in November of each even-numbered year, to coincide with the statewide general election."</t>
  </si>
  <si>
    <t>No primary results found going back to 2018.</t>
  </si>
  <si>
    <t>Charter, Article III, Section 300: "If, at a regular municipal election held on the first Tuesday, after the first Monday in November of each even-numbered year, no candidate for the elective office of Mayor for the City of Modesto receives a majority of the valid votes cast for said office at said regular municipal election, a run-off election shall be held for said office on the first Tuesday in February of each odd-numbered year commencing with the Mayoral election held in November 2020." City council positions are not included in this discussion of runoffs.</t>
  </si>
  <si>
    <t>Fontana</t>
  </si>
  <si>
    <t>"The City’s municipal elections are generally held on the first Tuesday in November in even-numbered years."</t>
  </si>
  <si>
    <t>In the section of the municipal code dealing with Elections, Chapter 7, Article I, Sections 7-1 to 7-25 are "reserved." There is nothing about dates or primaries there.</t>
  </si>
  <si>
    <t>Moreno Valley</t>
  </si>
  <si>
    <t>Based on the city's reporting of election results, Moreno Valley holds biennial elections on the first Tuesday after the first Monday in November of even-numbered years.</t>
  </si>
  <si>
    <t>Moreno Valley is a general law city.</t>
  </si>
  <si>
    <t>Oxnard</t>
  </si>
  <si>
    <t>City Code, Article IV, Section 1-50: "Pursuant to Cal. Elections Code, Section 1301(b)(1), the general municipal election for all elected city officers shall be held on the same day as the general Statewide election."</t>
  </si>
  <si>
    <t>Huntington Beach</t>
  </si>
  <si>
    <t>Charter, Article VII, Section 700: "General municipal elections shall be held in the City on the first Tuesday after the first Monday in November in each even-numbered year."</t>
  </si>
  <si>
    <t>Charter, Article V, Section 1: "General municipal elections of officers and for such other purposes as the council may prescribe shall be held in the city to coincide with any statewide primary election date in even numbered years," AND CA Elec Code § 1201 (2020): "The statewide direct primary shall be held on the first Tuesday after the first Monday in June of each even-numbered year that is not evenly divisible by four and on the first Tuesday after the first Monday in March in each even-numbered year that is evenly divisible by four."</t>
  </si>
  <si>
    <t>first Tuesday after the first Monday in June of even-numbered years</t>
  </si>
  <si>
    <t>Glendale is one of just a handful of California cities that retains off-cycle elections. It holds its main election at the same time as statewide primary elections. Under California law since 2015, cities can continue to vote off-cycle if they maintain voter participation in their local elections that is within 25 percent of their turnout in national elections.</t>
  </si>
  <si>
    <t>Glendale holds its general municipal election at the same time as the statewide primary. As the charter explicitly says there is no primary election (Article V, Section 2) and there is no mention of runoffs, it does not seem like this is really a short-circuit primary and general elections. It's just an off-cycle general election. Glendale held city council elections on June 7, 2022.</t>
  </si>
  <si>
    <t>Charter, Article XVIII, Section 1: "The laws of the State of California providing for the initiative, referendum and recall* in cities as they now exist or hereafter may be amended, are hereby made a part of this Charter and all action under the initiative, referendum and recall in the City of Glendale shall be taken in accordance with said laws."</t>
  </si>
  <si>
    <t>Ontario</t>
  </si>
  <si>
    <t>Ontario Municipal code, Title 2, chapter 10: "The General Municipal Election of the City of Ontario shall be held on the same day as the statewide General Election, namely, on the first Tuesday after the first Monday of November in each even-numbered year."</t>
  </si>
  <si>
    <t>Elk Grove</t>
  </si>
  <si>
    <t>Municipal Code 1.02.010: "General municipal elections of the City of Elk Grove are to be consolidated with the Statewide general elections to be held on the first (1st) Tuesday after the first (1st) Monday in November of each even-numbered year, in accordance with provisions of the California Elections Code."</t>
  </si>
  <si>
    <t>Santa Rosa</t>
  </si>
  <si>
    <t>Charter, Section 30: "General municipal elections of the City shall be held on the first Tuesday after the first Monday in November of each even-numbered year. All elections shall be held in accordance with the provisions of the Elections Code of the State of California, as the same now exists or hereafter may be amended, for the holding of municipal elections, so far as the same are not in conflict with this Charter. Elections shall be conducted pursuant to the election laws of the state as the same relate to municipal elections."</t>
  </si>
  <si>
    <t>Charter, Section 32: "Ordinances may be initiated, or the referendum exercised on ordinances passed by the Council under and in accordance with the Constitution and general laws of the state, and any elective officer may be recalled from office under and in pursuance of the provisions of the Constitution and general laws. In case an officer be recalled the office held by him or her shall be deemed vacant and shall be filled by appointment by the Council as in the case of any other vacancy. The Council shall, by ordinance, provide the detailed procedure for carrying out the provisions of this section."</t>
  </si>
  <si>
    <t>Rancho Cucamonga</t>
  </si>
  <si>
    <t>Spoke by phone with the city clerk, Patricia Valdez (June 8, 2023). Rancho Cucamonga is a General Law city, not a charter city. It follows the state for its general election date. It does not have a primary election or a policy for runoffs.</t>
  </si>
  <si>
    <t>Oceanside</t>
  </si>
  <si>
    <t>Charter, Article XV, Section 2.90: "Except as provided by Government Code Section 36512, city councilmembers shall be elected in council districts 1 and 2 beginning at the general municipal election in November 2018 and every four (4) years thereafter, as such council districts shall be amended. City councilmembers shall be elected in council districts 3 and 4 beginning at the general municipal election in November 2020 and every four (4) years thereafter, as such council district shall be amended." AND Sec 2.74: "In 1986 and each succeeding year, general municipal elections of the City of Oceanside shall be held on the same day as the statewide general election."</t>
  </si>
  <si>
    <t>Garden Grove</t>
  </si>
  <si>
    <t>Spoke by phone with the city clerk, Theresa Pomeroy (June 7, 2023). Garden Grove is a General Law city, not a charter city. It follows the state for its general election date. It does not have a primary election. The municipal code does not mention election dates.</t>
  </si>
  <si>
    <t>Lancaster</t>
  </si>
  <si>
    <t>Ordinance No. 1086: "Section 1. Pursuant to Section 102 of the city's Charter and other applicable law, the City hereby reestablishes the second Tuesday in April of even-numbered years as the date of the general municipal election."</t>
  </si>
  <si>
    <t>second Tuesday in April of even-numbered years.</t>
  </si>
  <si>
    <t>Lancaster is one of just a handful of California cities that retains off-cycle elections. Under California law since 2015, cities can continue to vote off-cycle if they maintain voter participation in their local elections that is within 25 percent of their turnout in national elections.</t>
  </si>
  <si>
    <t>In 2021 the city reestablished "the second Tuesday in April of even-numbered years as the date of general municipal elections." Also in 2022, the city issued a resolution authorizing a run-off only for the election on April 12, 2022. The resolution required the repeal of the resolution after the election.</t>
  </si>
  <si>
    <t>Palmdale</t>
  </si>
  <si>
    <t>Municipal Code, Chapter 4.01: "Pursuant to Sections 1301 and 10403.5 of the California Elections Code, the day of the general municipal election in the City of Palmdale, California, is moved from the first Tuesday after the first Monday in November of odd-numbered years to the first Tuesday after the first Monday in November of even-numbered years."</t>
  </si>
  <si>
    <t>Salinas</t>
  </si>
  <si>
    <t>Charter, Article 3, Section 3.1. (2023): "General municipal elections of officers and for such other purposes as the Council may prescribe shall be held in the City of Salinas on the first Tuesday following the first Monday in November of each even-numbered year."</t>
  </si>
  <si>
    <t>This web page shows municipal city council results at the time of the statewide direct primary. Presumably these are municipal primary results.</t>
  </si>
  <si>
    <t>Corona</t>
  </si>
  <si>
    <t>Corona is a General Law city, not a charter city (per its webpage). It follows the state for its general election date. It does not have a primary election. The municipal code does not mention election dates.</t>
  </si>
  <si>
    <t>Hayward</t>
  </si>
  <si>
    <t>Charter, Article IV, Section 400: "General municipal elections for the election of officers and for such other purposes as the Council may prescribe, shall be consolidated with the California State General Election held in even numbered years."</t>
  </si>
  <si>
    <t>Roseville</t>
  </si>
  <si>
    <t>Charter, Article VI, Section 6.01: "General Municipal Elections for the election of officers and for such other purposes as the council may prescribe, shall be held in the City on the date specified by the Elections Code of the State of California for State-wide general elections (Elections Code Section 2550). Such General Municipal Elections shall be conducted in each even-numbered year."</t>
  </si>
  <si>
    <t>Sunnyvale</t>
  </si>
  <si>
    <t>Charter, Article XIV, Section 1400: "A regular election to fill elective offices shall be held in the City of Sunnyvale on the first Tuesday after the first Monday in November of each even-numbered year, commencing with the year 2016, and the same shall be known as the General Municipal Election."</t>
  </si>
  <si>
    <t>Escondido</t>
  </si>
  <si>
    <t>From its website: "Escondido consolidates its General Municipal Elections with the Statewide General Elections held on the first Tuesday after the first Monday in November of even-numbered years."</t>
  </si>
  <si>
    <t>Pomona</t>
  </si>
  <si>
    <t>Charter, Article IX, Sec. 901: "General municipal elections for the election of Councilmembers and for such other purposes as the Council may prescribe shall be held in the City on the first Tuesday after the first Monday in November in each even-numbered year."</t>
  </si>
  <si>
    <t>Starting in 2024, there will be municipal primaries at the same time as the Statewide Direct Primary. (The statewide direct primary us be held on the first Tuesday after the first Monday in June of each even-numbered year that is not evenly divisible by four, and on the first Tuesday after the first Monday in March of each even-numbered year that is evenly divisible by four.)</t>
  </si>
  <si>
    <t>Visalia</t>
  </si>
  <si>
    <t>Charter, Article V: "General municipal elections, after the effective date of this Charter, for the election of officers and for such other purposes as the Council may prescribe shall be held on the date prescribed by the Education Code." But the Chief Deputy City Clerk says that is out of date.</t>
  </si>
  <si>
    <t>Fullerton</t>
  </si>
  <si>
    <r>
      <rPr>
        <u/>
        <sz val="10"/>
        <color rgb="FF1155CC"/>
        <rFont val="Arial"/>
        <family val="2"/>
      </rPr>
      <t>Charter § 2.02.010</t>
    </r>
    <r>
      <rPr>
        <sz val="11"/>
        <color theme="1"/>
        <rFont val="Calibri"/>
        <family val="2"/>
        <scheme val="minor"/>
      </rPr>
      <t xml:space="preserve">: "Pursuant to Section 36503.5 of the California Government Code, the Fullerton municipal election, commencing with the 1986 election, shall be held on and consolidated with the statewide general election." </t>
    </r>
    <r>
      <rPr>
        <u/>
        <sz val="10"/>
        <color rgb="FF1155CC"/>
        <rFont val="Arial"/>
        <family val="2"/>
      </rPr>
      <t>State Code § 1200:</t>
    </r>
    <r>
      <rPr>
        <sz val="11"/>
        <color theme="1"/>
        <rFont val="Calibri"/>
        <family val="2"/>
        <scheme val="minor"/>
      </rPr>
      <t xml:space="preserve"> "The statewide general election shall be held on the first Tuesday after the first Monday in November of each even-numbered year."</t>
    </r>
  </si>
  <si>
    <r>
      <t xml:space="preserve">Doesn't look like there is a primary, based on the </t>
    </r>
    <r>
      <rPr>
        <u/>
        <sz val="11"/>
        <color rgb="FF1155CC"/>
        <rFont val="Calibri"/>
        <family val="2"/>
      </rPr>
      <t>2022 elections calendar</t>
    </r>
    <r>
      <rPr>
        <sz val="11"/>
        <color theme="1"/>
        <rFont val="Calibri"/>
        <family val="2"/>
      </rPr>
      <t>.</t>
    </r>
  </si>
  <si>
    <t>Victorville</t>
  </si>
  <si>
    <r>
      <t xml:space="preserve">See </t>
    </r>
    <r>
      <rPr>
        <u/>
        <sz val="10"/>
        <color rgb="FF1155CC"/>
        <rFont val="Arial"/>
        <family val="2"/>
      </rPr>
      <t>City Code</t>
    </r>
    <r>
      <rPr>
        <sz val="11"/>
        <color theme="1"/>
        <rFont val="Calibri"/>
        <family val="2"/>
        <scheme val="minor"/>
      </rPr>
      <t xml:space="preserve"> § 2.15.030(f) ("(f)The terms of the office of each member elected to the city council shall remain four years."); </t>
    </r>
    <r>
      <rPr>
        <u/>
        <sz val="10"/>
        <color rgb="FF1155CC"/>
        <rFont val="Arial"/>
        <family val="2"/>
      </rPr>
      <t xml:space="preserve">City Code § 2.15.040(a) </t>
    </r>
    <r>
      <rPr>
        <sz val="11"/>
        <color theme="1"/>
        <rFont val="Calibri"/>
        <family val="2"/>
        <scheme val="minor"/>
      </rPr>
      <t>("(a)Commencing at the general municipal election in 2022 and every four years thereafter, the voters in districts 2 and 4 shall elect Councilmembers by district for full four-year terms. At the general municipal election in 2024 and every four years thereafter, the voters in districts 1, 3, and 5 shall elect councilmembers by district for full four-year terms.")</t>
    </r>
  </si>
  <si>
    <t>Orange</t>
  </si>
  <si>
    <t>According to its webpage, Orange is a General Law city, which means it follows the state law for election timing.</t>
  </si>
  <si>
    <t>N/A, verified by Orange County election results</t>
  </si>
  <si>
    <t>Pasadena</t>
  </si>
  <si>
    <t>City Code § 1205: "A. Except as provided in subsection B, beginning in the year 2018, a general municipal election shall be held in each even year, coinciding with the statewide general election, for the purpose of electing the Mayor and Councilmembers under the provisions of this Charter, and for such other purposes as the City Council may prescribe. B. Notwithstanding any other provision of the Charter, in order to transition to new election dates starting in 2018, and in accordance with Section 401(B), no election of the Mayor or Councilmembers shall occur at the general municipal election held in November 2018."; State Code § 1200: "The statewide general election shall be held on the first Tuesday after the first Monday in November of each even-numbered year."</t>
  </si>
  <si>
    <t>City Code § 1202: "Beginning in the year 2020, a City primary election shall be held in each even year, coinciding with the statewide primary election, in those districts of the City wherein the terms of office of Councilmembers expire in that year or on a citywide basis when the term of office of the Mayor expires in such year, for the purpose of nominating candidates to be voted on at the general municipal election and for such other purposes as the City Council may prescribe."</t>
  </si>
  <si>
    <t>Yes, if there is a majority winner in the primary election.</t>
  </si>
  <si>
    <t>No runoff is needed. Charter, Section 1204: "The two persons receiving the highest number of votes at the primary election for the candidates for office of Mayor or Councilmember from a district shall be the candidates for election and only their names shall be printed upon the ballot to be used in the general municipal election. Any person who, at the primary election, shall receive a majority of the total vote cast for candidates for said office shall be elected to such office."</t>
  </si>
  <si>
    <t>Santa Clara</t>
  </si>
  <si>
    <t>Charter, Article VI, Section 600.01: "Commencing with the year 2000, a regular election shall be held in the City of Santa Clara on the first Tuesday following the first Monday in November of even numbered years."</t>
  </si>
  <si>
    <t>Charter, Article VII, Section 700: "No primary election shall be held for municipal officers."</t>
  </si>
  <si>
    <t>No runoffs needed. Charter, Article VI, Section 600: "The person receiving the most votes cast for a particular City office shall be declared duly elected. Ties shall be broken as provided from time to time by ordinance."</t>
  </si>
  <si>
    <t>Clovis</t>
  </si>
  <si>
    <r>
      <rPr>
        <u/>
        <sz val="10"/>
        <color rgb="FF1155CC"/>
        <rFont val="Arial"/>
        <family val="2"/>
      </rPr>
      <t>City of Clovis Municipal Code Chapter 1.6.02</t>
    </r>
    <r>
      <rPr>
        <sz val="11"/>
        <color theme="1"/>
        <rFont val="Calibri"/>
        <family val="2"/>
        <scheme val="minor"/>
      </rPr>
      <t>: "Notwithstanding Section 1.6.01, beginning with the November 8, 2022, Statewide general election, and pursuant to the provisions of Section 1301, subdivision (b) of the Elections Code of the State of California, the general municipal elections shall be held on the date of the Statewide general election. (§ 1, Ord. 17-17, eff. October 11, 2017)"</t>
    </r>
  </si>
  <si>
    <t>Simi Valley</t>
  </si>
  <si>
    <r>
      <rPr>
        <u/>
        <sz val="10"/>
        <color rgb="FF1155CC"/>
        <rFont val="Arial"/>
        <family val="2"/>
      </rPr>
      <t xml:space="preserve">Simi Valley Municipal Code 2-4.01: </t>
    </r>
    <r>
      <rPr>
        <sz val="11"/>
        <color theme="1"/>
        <rFont val="Calibri"/>
        <family val="2"/>
        <scheme val="minor"/>
      </rPr>
      <t>Pursuant to Section 36503.5 of the Government Code of the State, general municipal elections for all elected City officers shall be held on the same day as general State-wide elections.</t>
    </r>
  </si>
  <si>
    <t>Thousand Oaks</t>
  </si>
  <si>
    <t>According to the city's website, Thousand Oaks is a General Law city, which means it follows the state schedule for elections.</t>
  </si>
  <si>
    <t>Switching to district-based elections in 2024.</t>
  </si>
  <si>
    <t>Vallejo</t>
  </si>
  <si>
    <r>
      <rPr>
        <u/>
        <sz val="10"/>
        <color rgb="FF1155CC"/>
        <rFont val="Arial"/>
        <family val="2"/>
      </rPr>
      <t>Vallejo City Code Chapter 2.01.050:</t>
    </r>
    <r>
      <rPr>
        <sz val="11"/>
        <color theme="1"/>
        <rFont val="Calibri"/>
        <family val="2"/>
        <scheme val="minor"/>
      </rPr>
      <t xml:space="preserve"> except in the case of a vacancy as set forth in Section 303 of the Charter of the city of Vallejo, commencing with the general municipal election in November 2020 and in each fourth year thereafter, the voters in Districts 1, 3, and 6 shall elect Councilmembers by district, and the mayor shall be elected at large for full four-year terms. Except in the case of a vacancy as set forth in Section 303 of the Charter of the city of Vallejo, commencing with the general municipal election in 2022 and each fourth year thereafter, the voters in Districts 2, 4, and 5 shall elect members of the city council by district for full four-year terms.</t>
    </r>
  </si>
  <si>
    <t>Concord</t>
  </si>
  <si>
    <r>
      <rPr>
        <u/>
        <sz val="10"/>
        <color rgb="FF1155CC"/>
        <rFont val="&quot;Helvetica Neue&quot;"/>
      </rPr>
      <t>Municipal Code 2.35.140</t>
    </r>
    <r>
      <rPr>
        <sz val="10"/>
        <rFont val="&quot;Helvetica Neue&quot;"/>
      </rPr>
      <t xml:space="preserve"> “(a) Councilmembers from Districts 1, 3, and 5 shall be elected beginning at the general municipal election in November 2018, and every four years thereafter. (b) Councilmembers from Districts 2 and 4 shall be elected beginning at the general municipal election in November 2020, and every four years thereafter.”</t>
    </r>
  </si>
  <si>
    <t>Fairfield</t>
  </si>
  <si>
    <r>
      <rPr>
        <u/>
        <sz val="10"/>
        <color rgb="FF1155CC"/>
        <rFont val="Arial"/>
        <family val="2"/>
      </rPr>
      <t>Ord. No. 2013-05, § 2</t>
    </r>
    <r>
      <rPr>
        <sz val="10"/>
        <color rgb="FF000000"/>
        <rFont val="Arial"/>
        <family val="2"/>
      </rPr>
      <t>. "All elective City offices shall be filled by the City electorate at a general municipal election to be held on the date of the statewide general election on the first Tuesday after the first Monday in November of each even-numbered year."</t>
    </r>
  </si>
  <si>
    <t>Berkeley</t>
  </si>
  <si>
    <r>
      <rPr>
        <u/>
        <sz val="10"/>
        <color rgb="FF1155CC"/>
        <rFont val="Arial"/>
        <family val="2"/>
      </rPr>
      <t>City Charter, Art. 4, § 4</t>
    </r>
    <r>
      <rPr>
        <sz val="11"/>
        <color theme="1"/>
        <rFont val="Calibri"/>
        <family val="2"/>
        <scheme val="minor"/>
      </rPr>
      <t xml:space="preserve"> "A municipal election shall be held on the first Tuesday following the first Monday of November, 1982 and biennially thereafter. All such elections shall be known as general municipal elections, and shall be held on the same date as the regularly occurring statewide California general elections held on the first Tuesday following the first Monday of November of even numbered years. The City Council shall take the necessary actions to consolidate general municipal elections with statewide California general elections."</t>
    </r>
  </si>
  <si>
    <t>Berkeley uses Ranked Choice Voting.</t>
  </si>
  <si>
    <t>Antioch</t>
  </si>
  <si>
    <r>
      <t>November, even years (</t>
    </r>
    <r>
      <rPr>
        <u/>
        <sz val="10"/>
        <color rgb="FF1155CC"/>
        <rFont val="Arial"/>
        <family val="2"/>
      </rPr>
      <t>§ 2-1.303</t>
    </r>
    <r>
      <rPr>
        <sz val="11"/>
        <color theme="1"/>
        <rFont val="Calibri"/>
        <family val="2"/>
        <scheme val="minor"/>
      </rPr>
      <t xml:space="preserve"> BY-DISTRICT ELECTIONS FOR CITY COUNCIL MEMBERS)
(D) "District elections enacted in accordance with this section shall commence in the November 2020 General election. In the November 2020 General Election, Districts 1 and 4, as shown in the "City of Antioch District Map," will have initial terms of two years, and both districts shall again be open for election in the November 2022 General Election, at and following which election they shall have four year terms. Beginning in the November 2020 General Elections and thereafter, Districts 2 and 3, as shown in the "City of Antioch District Map," shall have four year terms."</t>
    </r>
  </si>
  <si>
    <r>
      <rPr>
        <sz val="11"/>
        <color rgb="FF000000"/>
        <rFont val="Calibri"/>
        <family val="2"/>
        <scheme val="minor"/>
      </rPr>
      <t xml:space="preserve">The City Council has determined that in the event of a tie vote, the tie will be determined by lot, pursuant to </t>
    </r>
    <r>
      <rPr>
        <u/>
        <sz val="11"/>
        <color rgb="FF000000"/>
        <rFont val="Calibri"/>
        <family val="2"/>
        <scheme val="minor"/>
      </rPr>
      <t>Elections Code Section 15651(a)</t>
    </r>
    <r>
      <rPr>
        <sz val="11"/>
        <color rgb="FF000000"/>
        <rFont val="Calibri"/>
        <family val="2"/>
        <scheme val="minor"/>
      </rPr>
      <t xml:space="preserve"> (</t>
    </r>
    <r>
      <rPr>
        <u/>
        <sz val="11"/>
        <color rgb="FF1155CC"/>
        <rFont val="Calibri"/>
        <family val="2"/>
        <scheme val="minor"/>
      </rPr>
      <t>Resolution No. 2022/109</t>
    </r>
    <r>
      <rPr>
        <sz val="11"/>
        <color rgb="FF000000"/>
        <rFont val="Calibri"/>
        <family val="2"/>
        <scheme val="minor"/>
      </rPr>
      <t>)</t>
    </r>
    <r>
      <rPr>
        <u/>
        <sz val="11"/>
        <color rgb="FF282829"/>
        <rFont val="Calibri"/>
        <family val="2"/>
        <scheme val="minor"/>
      </rPr>
      <t>.</t>
    </r>
  </si>
  <si>
    <t>Richmond</t>
  </si>
  <si>
    <r>
      <t xml:space="preserve">Richmond, CA - Charter, </t>
    </r>
    <r>
      <rPr>
        <u/>
        <sz val="10"/>
        <color rgb="FF1155CC"/>
        <rFont val="Arial"/>
        <family val="2"/>
      </rPr>
      <t>Art. V, § 1</t>
    </r>
    <r>
      <rPr>
        <sz val="11"/>
        <color theme="1"/>
        <rFont val="Calibri"/>
        <family val="2"/>
        <scheme val="minor"/>
      </rPr>
      <t>: "All elections for Councilmembers shall be held in accordance with the general laws of the state governing elections within municipalities unless otherwise provided by this Charter or by ordinance of the Council."</t>
    </r>
  </si>
  <si>
    <t>This web page shows ballot measures in the primaries but no candidates.</t>
  </si>
  <si>
    <t>Carlsbad</t>
  </si>
  <si>
    <r>
      <t xml:space="preserve">Carlsbad Municipal Code, Title 1, Chapter 1.12, </t>
    </r>
    <r>
      <rPr>
        <u/>
        <sz val="10"/>
        <color rgb="FF1155CC"/>
        <rFont val="Arial"/>
        <family val="2"/>
      </rPr>
      <t xml:space="preserve">§ 1.12.020 </t>
    </r>
    <r>
      <rPr>
        <sz val="11"/>
        <color theme="1"/>
        <rFont val="Calibri"/>
        <family val="2"/>
        <scheme val="minor"/>
      </rPr>
      <t xml:space="preserve">Date for general municipal election. "The general municipal election for the city shall be held on the same day as the statewide general election."
Title 2, Chap. 2.04, </t>
    </r>
    <r>
      <rPr>
        <u/>
        <sz val="10"/>
        <color rgb="FF1155CC"/>
        <rFont val="Arial"/>
        <family val="2"/>
      </rPr>
      <t>§ 2.04.080</t>
    </r>
    <r>
      <rPr>
        <sz val="11"/>
        <color theme="1"/>
        <rFont val="Calibri"/>
        <family val="2"/>
        <scheme val="minor"/>
      </rPr>
      <t xml:space="preserve"> Council district election schedule. "Except as otherwise required by Section 2.04.110, the city council members shall be elected in Council Districts 1 and 3 beginning at the General Municipal Election in November 2018, and every four years thereafter, as such Council Districts shall be amended. City council members shall be elected from Council Districts 2 and 4 beginning at the General Municipal Election in November 2020, and every four years thereafter, as such council districts shall be amended."</t>
    </r>
  </si>
  <si>
    <t>Municipal Code, Title 1, Chap. 1.12, § 1.1.2.040: "Except as provided in this code, city elections shall be governed by the applicable provisions of the California Government Code and California Elections Code (Ord. CS-394 § 2, 2021)."</t>
  </si>
  <si>
    <t>Murrieta</t>
  </si>
  <si>
    <r>
      <t xml:space="preserve">Murrieta City Council </t>
    </r>
    <r>
      <rPr>
        <u/>
        <sz val="10"/>
        <color rgb="FF1155CC"/>
        <rFont val="Arial"/>
        <family val="2"/>
      </rPr>
      <t>Resolution No. 22-4594</t>
    </r>
    <r>
      <rPr>
        <sz val="11"/>
        <color theme="1"/>
        <rFont val="Calibri"/>
        <family val="2"/>
        <scheme val="minor"/>
      </rPr>
      <t>: "That pursuant to the requirements of §10403 of the Elections Code, the Board of Supervisors of the County of Riverside is hereby respectfully requested to consent and agree to the consolidation of said General Municipal Election with the Statewide General election on November 8, 2022."</t>
    </r>
  </si>
  <si>
    <r>
      <rPr>
        <sz val="10"/>
        <color rgb="FF000000"/>
        <rFont val="Arial"/>
        <family val="2"/>
      </rPr>
      <t>"The City of Murrieta consolidates with the Riverside County Registrar of Voters" (</t>
    </r>
    <r>
      <rPr>
        <u/>
        <sz val="10"/>
        <color rgb="FF1155CC"/>
        <rFont val="Arial"/>
        <family val="2"/>
      </rPr>
      <t>cite</t>
    </r>
    <r>
      <rPr>
        <sz val="10"/>
        <color rgb="FF000000"/>
        <rFont val="Arial"/>
        <family val="2"/>
      </rPr>
      <t>). On June 21, 2022, during the Regular City Council meeting, the City Council adopted Resolutions pertaining to Calling the Election, Consolidating the General  Municipal Election with the County of Riverside, and Candidate Statement Regulations." (</t>
    </r>
    <r>
      <rPr>
        <u/>
        <sz val="10"/>
        <color rgb="FF1155CC"/>
        <rFont val="Arial"/>
        <family val="2"/>
      </rPr>
      <t>cite</t>
    </r>
    <r>
      <rPr>
        <sz val="10"/>
        <color rgb="FF000000"/>
        <rFont val="Arial"/>
        <family val="2"/>
      </rPr>
      <t>)</t>
    </r>
  </si>
  <si>
    <t>Temecula</t>
  </si>
  <si>
    <t>City Code § 2.08.010: "General municipal elections of the city shall be held on the first Tuesday after the first Monday of November in each even-numbered year."</t>
  </si>
  <si>
    <t>Santa Maria</t>
  </si>
  <si>
    <t>City Code § 2-25.05: "Members of the City Council shall be elected in Council Districts 1 and 2 at a General Municipal Election every four years on a Presidential election-year cycle, and in Council Districts 3 and 4 at a General Municipal Election every four years on a non-Presidential election-year cycle."; State Code § 1200: "The statewide general election shall be held on the first Tuesday after the first Monday in November of each even-numbered year."</t>
  </si>
  <si>
    <t>Santa Maria does have a city charter, but it says nothing about elections. Nothing in city code, and a Google search did not reveal and news about prior runoff elections.</t>
  </si>
  <si>
    <t>Downey</t>
  </si>
  <si>
    <t>City Code § 1300: "General municipal elections for the election of officers of the City and for such other purposes as the City Council may prescribe shall be held in the City on the same date and at the same time as the Statewide General Election. The first such General Municipal Election shall be held in 1996." State Code § 1200: "The statewide general election shall be held on the first Tuesday after the first Monday in November of each even-numbered year."</t>
  </si>
  <si>
    <t>Downey has a city charter, but it does not mention elections. Nothing in city code, and a Google search did not reveal and news about prior runoff elections.</t>
  </si>
  <si>
    <t>Ventura</t>
  </si>
  <si>
    <t>Charter Art. V, Sec. 500: "General municipal elections for the election of officers and for such other purposes as the Council may prescribe shall be held biennially on the first Tuesday after the first Monday in November in each even-numbered year, or to coincide with any general state-wide election held in November of each even-numbered year."</t>
  </si>
  <si>
    <t>aka San Buenaventura</t>
  </si>
  <si>
    <t>Costa Mesa</t>
  </si>
  <si>
    <t>Ord. No. 81-22, § 2(a), 11-16-81. The general municipal elections for the city shall be held on the same day as the statewide general elections currently held in November in even-numbered years.</t>
  </si>
  <si>
    <t>The charter only mentions general elections.</t>
  </si>
  <si>
    <t>Menifee</t>
  </si>
  <si>
    <r>
      <rPr>
        <u/>
        <sz val="10"/>
        <color rgb="FF1155CC"/>
        <rFont val="Arial"/>
        <family val="2"/>
      </rPr>
      <t>City Code § 2.04.060</t>
    </r>
    <r>
      <rPr>
        <sz val="11"/>
        <color theme="1"/>
        <rFont val="Calibri"/>
        <family val="2"/>
        <scheme val="minor"/>
      </rPr>
      <t>: "The electors of the city shall elect Council members at the general municipal election held every two years on the date of the statewide general election in November of even-numbered years."</t>
    </r>
  </si>
  <si>
    <t>Jurupa Valley</t>
  </si>
  <si>
    <t>Jurapa Valley is a General Law city, and so its elections coincide with the state elections.</t>
  </si>
  <si>
    <t>El Monte</t>
  </si>
  <si>
    <r>
      <rPr>
        <u/>
        <sz val="10"/>
        <color rgb="FF1155CC"/>
        <rFont val="Arial"/>
        <family val="2"/>
      </rPr>
      <t>Municipal Code 1.12.010.</t>
    </r>
    <r>
      <rPr>
        <sz val="10"/>
        <color rgb="FF000000"/>
        <rFont val="Arial"/>
        <family val="2"/>
      </rPr>
      <t xml:space="preserve"> "The city shall hold its general municipal elections on the first Tuesday after the first Monday in November of each even-numbered year."</t>
    </r>
  </si>
  <si>
    <t>West Covina</t>
  </si>
  <si>
    <r>
      <rPr>
        <sz val="10"/>
        <color rgb="FF313335"/>
        <rFont val="Arial"/>
        <family val="2"/>
      </rPr>
      <t xml:space="preserve">Code of Ordinances, </t>
    </r>
    <r>
      <rPr>
        <u/>
        <sz val="10"/>
        <color rgb="FF1155CC"/>
        <rFont val="Arial"/>
        <family val="2"/>
      </rPr>
      <t>Chap. 2, Art. II, Div. 1, § 2-20(a)</t>
    </r>
    <r>
      <rPr>
        <sz val="10"/>
        <color rgb="FF313335"/>
        <rFont val="Arial"/>
        <family val="2"/>
      </rPr>
      <t>: "The elective officers of the city shall constitute a city council consisting of five (5) members elected by district at the times and in the manner provided in this chapter, in a sequence to be determined by ordinance or resolution, each of whom shall serve a term of four (4) years and until their respective successors qualify."</t>
    </r>
  </si>
  <si>
    <t>first Tuesday after the first Monday in November of every even-numbered year.</t>
  </si>
  <si>
    <t>El Cajon</t>
  </si>
  <si>
    <t>See City Code § 1.18.030: "A. The city shall hold an election for the seat representing city council district one in November of 2018. The individual so elected shall fill the seat of the councilmember who was elected in November of 2014. B. The city shall hold elections for the seats representing city council districts two, three and four in November of 2020. The three individuals so elected shall fill the seats of the councilmembers who were elected in November of 2016."; see also City website (The City of El Cajon consolidates its General Municipal Elections with the Statewide General Elections held on the first Tuesday after the first Monday in November of even-numbered years with the San Diego County Registrar of Voters Office.)</t>
  </si>
  <si>
    <t>Can't find any runoff data based on a Google search / search of the municipal code. State law on the issue is complex.</t>
  </si>
  <si>
    <t>Burbank</t>
  </si>
  <si>
    <t>City Code § 2-3-112: "Pursuant to Charter Section 800, General Municipal Elections for the election of officers and for such other purposes as the Council may prescribe shall be held biennially on the first Tuesday after the first Monday in November in each even-numbered year, or to coincide with any general statewide election held in November of each even-numbered year."</t>
  </si>
  <si>
    <t>No.</t>
  </si>
  <si>
    <t>Burbank uses a simple majority voting scheme (Municipal Code:  2-3-113: "The candidate who receives the highest number of votes for that office is elected.") Ties are resolved by drawing lots (Municipal Code 2-3-147: "Whenever it appears upon the canvass of the returns of an election that two (2) or more persons have received an equal number of votes for any office so that it is impossible to determine who has been elected to such office, the persons tied shall be notified by the City Clerk in writing to appear before the City Council in open session at a time specified in the notice for the purpose of breaking the tie by the drawing of lots.") No runoffs are needed.</t>
  </si>
  <si>
    <t>Inglewood</t>
  </si>
  <si>
    <t>Charter, Article VII, Section 1, (c): "Beginning in 2020, and notwithstanding paragraphs (a) and (b) of this Section, general municipal elections shall be held in said City of Inglewood on a statewide election date, as defined in the California Elections Code, for the filling of all elective offices the term of the incumbents of which expire in such year."</t>
  </si>
  <si>
    <t>Charter, Article VII, Section 1.5: "A majority of the votes cast for all candidates for each city elective office is required for election to such office. If a candidate is not elected to any city office to be filled at any municipal election, a runoff election shall be held no more than seventy days after such election. Beginning in 2020, runoff elections shall be held on the first available established election date, as defined in the California Elections Code, following a municipal election."</t>
  </si>
  <si>
    <t>This city holds its main election on-cycle in November of even-numbered years but diminishes the turnout benefits of election consolidation by using runoff elections. If no candidate in the main election wins a majority, the city holds a top-two runoff election soon thereafter. Thus, the final choice of city council member is sometimes made by the smaller, less-representative electorate of a runoff election.</t>
  </si>
  <si>
    <t>Rialto</t>
  </si>
  <si>
    <t>City Code § 2.14.010 - "Municipal Election Day. Pursuant to Section 36503.5 of the Government Code (Stats. 1981, ch. 1013), the general municipal election for all elected city officers shall be held on the same day as the statewide general election."; see also City website</t>
  </si>
  <si>
    <t>Vacaville</t>
  </si>
  <si>
    <t>Municipal code 2.60.030: "A. Councilmembers from Districts 1, 3, and 5 shall be elected at the general municipal election in November 2020 and every four years thereafter.B. A Councilmember from District 6 shall be elected at the general municipal election in November 2020 for a two-year term.
C. Councilmembers from Districts 2, 4, and 6 shall be elected at the general municipal election in November 2022 and every four years thereafter."</t>
  </si>
  <si>
    <t>Chico</t>
  </si>
  <si>
    <t>Charter, Article V,  § 500(A): "A. General municipal elections for the election of council members of the city, and for such other purposes as the city council may prescribe, shall be held in the city on the first Tuesday after the first Monday in November of each even-numbered year."</t>
  </si>
  <si>
    <t>Charter, Article IV, Section 401 B: "If, on the date an incoming councilmember is to assume office, the identity of the person elected to such office has not been finally determined, then no person shall be deemed qualified to assume such office until the first meeting held by the council following the date the identity of the person elected to such office has been finally determined and if, on the date an incoming councilmember is to assume office, there is any uncertainty as to which outgoing councilmember has been succeeded, then such uncertainty shall be resolved by the remainder of the council at its meeting on such date."</t>
  </si>
  <si>
    <t>San Mateo</t>
  </si>
  <si>
    <t>Municipal Code, 2.05.040: "(a) Commencing on the general municipal election in 2022 and every four years thereafter, the voters in districts 1, 3, and 5 shall elect members of the City Council by district for full four (4) year terms. At the general municipal election in 2024 and every four years thereafter, the voters in districts 2, and 4 shall elect members of the City Council by district for full four (4) year terms."</t>
  </si>
  <si>
    <t>No city council primaries in San Mateo county back to 2018.</t>
  </si>
  <si>
    <t>Hesperia</t>
  </si>
  <si>
    <t>Municipal Code, Section 1.08.010: "Commencing with the general municipal election to occur during 1990, general municipal elections of the city shall be held on the same day as the statewide general election (i.e., the first Tuesday after the first Monday of November in each even-numbered year)."</t>
  </si>
  <si>
    <t>Daly City</t>
  </si>
  <si>
    <t>Municipal Code 2.09.010: "The date of the general municipal election of the city shall be held on the first Tuesday after the first Monday in November of each even numbered year (consolidation with the Statewide General Election)."</t>
  </si>
  <si>
    <t>Denver</t>
  </si>
  <si>
    <t>Charter § 8.2.2: "Beginning with the 2023 general City and County election, the general election shall be held on the first Tuesday of April of every odd-numbered year."</t>
  </si>
  <si>
    <t>first Tuesday in April of odd-numbered years</t>
  </si>
  <si>
    <t>Charter, Article VII, Section 8.2.21. "If, at a general City and County election, no candidate receives a majority of the votes cast for Mayor, for Auditor, for Clerk and Recorder, or for district Councilmember in the respective districts, a run-off election shall be held on the first Tuesday in June following the general election."</t>
  </si>
  <si>
    <t>The charter says in Section 8.3.6 that ammendments are governed by the laws in Section 9 of Article XX of the Colorado Constitution, which says the electors of the city may amend the charter, but it provides no details beyond that. Section 8.3.2 of the charter says that ammendments may be made by petition.</t>
  </si>
  <si>
    <t>Those wishing to change the date would make a proposal to city council. City council may amend the proposal. The proposal is then put as a petition to the electorate and must garner signatures from 5 percent for regular election (or 10 percent for special election). If that is certified, then the measure appears on a ballot.</t>
  </si>
  <si>
    <t>Colorado Springs</t>
  </si>
  <si>
    <t>Charter § 1.2: "A general municipal election shall be held in the City on the first Tuesday in April in each odd-numbered year."</t>
  </si>
  <si>
    <t>The Charter (Article 2.10) says that the mayor must be elected by a majority, not a plurality. In context, this suggests that council members are elected by a plurality. This makes a runoff unlikely, except in the case of a tie. No primaries or runoffs are listed in the city's election history, back to 1995.</t>
  </si>
  <si>
    <t>Charter, Article XII, Section 12-10 (b): "The electors of the City shall have power to propose ordinances to the Council, and if the Council fails to adopt an ordinance so proposed, to adopt or reject such ordinance at a City election. (1979; 1985)"</t>
  </si>
  <si>
    <t>Aurora</t>
  </si>
  <si>
    <t>Charter § 2.4: "A regular municipal election shall be held on the first Tuesday in November in odd-numbered years."</t>
  </si>
  <si>
    <t>first Tuesday in November of odd-numbered years</t>
  </si>
  <si>
    <t>Runoffs are not needed. Charter, Article II, Section 2-1: "In case of a tie vote on the election for any city office or on any ballot question, the election commission shall determine by lot the person or persons who shall be elected or the outcome of the ballot question." No primaries or runoffs in the city's election history, back to 2019.</t>
  </si>
  <si>
    <t>Charter, Article VI, Section 6.2: "If the petition accompanying the proposed ordinance is signed by registered electors of the city equal in number to fifteen (15) percent of the total vote cast in the last regular municipal election, and is filed with the city clerk at least sixty (60) days prior to any regular or special municipal election, and contains a request that said proposed ordinance be submitted to a vote of the people if not passed by the council, the council shall within thirty (30) days after the attachment of the clerk's certificate of sufficiency to the accompanying petition either (a) pass said ordinance without alteration, or (b) call a special election unless a regular municipal election is set within ninety (90) days thereafter; and at such special or regular municipal election, said proposed ordinance shall be submitted without alteration to the vote of the registered electors of the city, but not more than one special election under this article shall be held in any twelve-month period."</t>
  </si>
  <si>
    <t>Fort Collins</t>
  </si>
  <si>
    <t>Article VIII, Sect 2: "A regular city election shall be held on the first Tuesday after the first Monday in April of odd-numbered years."</t>
  </si>
  <si>
    <t>first Tueday after the first Monday in April of odd-numbered years</t>
  </si>
  <si>
    <t>No runoffs are needed. Charter, Article VII, Section 7: "The candidate receiving the highest number of  votes for a particular office shall be declared elected to that office. In event of a tie, the selection shall be made by the Board of Elections by lot after notice to the candidates affected." No primaries or runoffs in the city's election history, back to 2000.</t>
  </si>
  <si>
    <t>Lakewood</t>
  </si>
  <si>
    <t>Charter 6.3: "A regular municipal election shall be held in each odd-numbered year on the first Tuesday in November."</t>
  </si>
  <si>
    <t>Yes, if there are not enough candidates. Code 2.53.020: "If the only matter before the voters is the election of persons to office and if, at the close of business on the 63rd day before the election, there are not more candidates than offices to be filled at such election, including candidates filing affidavits of intent, the clerk, if instructed by resolution of the governing body either before or after such date, shall cancel the election and by resolution declare the candidates elected. Upon such declaration the candidates shall be deemed elected. Notice of such cancellation shall be published, if possible, in order to inform the electors of the municipality, and notice of such cancellation shall be posted at each polling place and in not less than one other public place."</t>
  </si>
  <si>
    <t>An initiative must be signed by at least 5 percent of the registered voters. Then city council can either adopt it unchanged or put it to ballot.</t>
  </si>
  <si>
    <t>Boulder</t>
  </si>
  <si>
    <t>Charter, Article III, Section 22: "On the Tuesday in November of the state ballot issue election in 2023 and 2025, the City of Boulder shall hold its regular municipal election. Beginning in November 2026, a regular municipal election shall be held in the City of Boulder on the same Tuesday in November of every even numbered year as the state general elections in even number years and shall be known as the regular municipal election."</t>
  </si>
  <si>
    <t>same Tuesday in November of even-numbered years as the state general election</t>
  </si>
  <si>
    <t>N/A. Charter, Article III, Section 23: "All elective officers of the city shall be nominated by petition which shall consist of the candidate's consent, the prayer and signatures of the petitioners, and the city clerk's certificate of petition."</t>
  </si>
  <si>
    <t>Boulder will use ranked choice voting for Mayor starting in 2023.</t>
  </si>
  <si>
    <t>Thornton</t>
  </si>
  <si>
    <t>Charter, Section 3.1: "Regular municipal elections shall be held on the first Tuesday in November in the odd-numbered years."</t>
  </si>
  <si>
    <t>An initiative must be signed by at least 10 percent of the registered voters. Then city council can either adopt it unchanged or put it to ballot.</t>
  </si>
  <si>
    <t>Arvada</t>
  </si>
  <si>
    <t>Charter, Section 3.2: "Regular Municipal Elections shall be held biennially on the first Tuesday in November in odd-numbered years."</t>
  </si>
  <si>
    <t>Adams County shows no odd-numbrered-year primaries, back to 2000, and no runoffs in odd- or even-numbered years.</t>
  </si>
  <si>
    <t>An initiative must be signed by at least 5 registered voters. Then city council can either adopt it unchanged or put it to ballot.</t>
  </si>
  <si>
    <t>Pueblo</t>
  </si>
  <si>
    <t>Charter, Article III, Section 3.1: "Thereafter each member shall be elected for a term of four years at the general municipal election to be held the first Tuesday after the first Monday in November, in odd numbered years."</t>
  </si>
  <si>
    <t>There can be mayoral runoffs, but no mention of councilmember runoffs. No odd-numbered-year primaries and no runoffs, back to 2000.</t>
  </si>
  <si>
    <t>Section 5-1-11 prescribes that initiatives should only cover one topic. There is no mention of the process for addressing initiatives.</t>
  </si>
  <si>
    <t>Greeley</t>
  </si>
  <si>
    <t>Off-cycle, judging from election results</t>
  </si>
  <si>
    <t>There are election results for November 2, 2021.</t>
  </si>
  <si>
    <t>Weld County shows no runoffs or odd-numbered-year primaries, back to 2000.</t>
  </si>
  <si>
    <t>Charter, Article IX, Section 9.2: "If the petition accompanying the proposed ordinance is signed by qualified electors equal in number to ten (10) percent of the total vote cast in the last general City election and requests that such proposed ordinance be submitted to a vote of the people, the Council shall either pass said ordinance within thirty (30) days without alterations, subject to the referendum, or place the proposed ordinance on the ballot of the next general City election."</t>
  </si>
  <si>
    <t>Centennial</t>
  </si>
  <si>
    <t>Charter, Article V, Section 5.3.: "A general municipal election shall be held on the date in November of each odd-numbered year to coincide with the election date of the Arapahoe County coordinated election."</t>
  </si>
  <si>
    <t>Arapahoe County only posts results for 2022. The Cententennial city website shows a general election in 2023 but no primary.</t>
  </si>
  <si>
    <t>Charter, Article VI, Section 6.2: "A petition for an Ordinance by initiative shall be signed in a number equal to at least five percent (5%) of the registered electors for Ordinances to be referred to a Regular City Election and shall be signed in a number equal to at least fifteen percent (15%) of the registered electors for Ordinances to be referred to a special municipal election."</t>
  </si>
  <si>
    <t>Bridgeport</t>
  </si>
  <si>
    <t>Charter, Chapter 2, Section 1: "A meeting of the electors for the election of town and city officers shall be held on the first Tuesday after the first Monday in November of each odd numbered year, and shall constitute the municipal election referred to in this charter."</t>
  </si>
  <si>
    <t>Bridgeport held Democratic primaries on Sept. 14, 2021, and Sept 10, 2019.</t>
  </si>
  <si>
    <t>Stamford</t>
  </si>
  <si>
    <t>Charter, Part I. Division 7: "Except as hereinafter provided, on the Tuesday after the first Monday in November, 1953 and biennially thereafter, there shall be held in Stamford an election to elect officers."</t>
  </si>
  <si>
    <t>No evidence of primary or runoff, back to 2013, in state records.</t>
  </si>
  <si>
    <t>New Haven</t>
  </si>
  <si>
    <t>Charter, Article IV, Sec 6. B: "Date of Elections; Term of Office. The Mayor, members of the Board of Alders, the City Clerk and, effective for the municipal election of 2015, the elected members of the Board of Education, shall be elected at the regular City election to be held under the provisions of this Charter on the first Tuesday after the first Monday of November."</t>
  </si>
  <si>
    <t>Hartford</t>
  </si>
  <si>
    <t>Charter, Chapter III, Section 4, B: "Except as hereinafter provided, on the Tuesday after the first Monday in November 2003 and in the odd numbered years thereafter as the term of office shall fall, the Electors of the City shall elect, in accordance with the provisions of the General Statutes and the applicable provisions of this Charter the following officers: (1) Mayor; (2) members of the Council; (3) City Treasurer; and (4) Constables."</t>
  </si>
  <si>
    <t>Elections are strict plurality votes.</t>
  </si>
  <si>
    <t>Waterbury</t>
  </si>
  <si>
    <t>Charter, Section 2B-2: "On the Tuesday after the first Monday in November of each odd numbered year the electors of the City shall elect by ballot from their number the following officers: (1) Mayor; (2) Town Clerk; (3) City Clerk; (5) City Sheriff; (6) Fifteen (15) members of the Board of Aldermen; and, (7) Five (5) members of the Board of Education."</t>
  </si>
  <si>
    <t>Wilmington</t>
  </si>
  <si>
    <t>Charter, Article II, Sec 2.101: "At the general election to be held on the Tuesday next after the first Monday in November, 1968, and on the same day in every fourth year thereafter on which general elections are held."</t>
  </si>
  <si>
    <t>Tuesday after the first Monday in November, every four years, starting in 1968</t>
  </si>
  <si>
    <t>DE code, title 15, chapter 75, subchapter II, § 7522: "A political party existing only within the City of Wilmington shall be qualified to nominate candidates for the municipal election if it is a bona fide organization of registered voters of the City of Wilmington who:
	(1) Elect a city committee and officers of the city committee;
	(2) Nominate candidates for the municipal election by a secret ballot of those enrolled for purposes of the municipal election as members of the party taken at a convention or by some other method of polling the party membership."</t>
  </si>
  <si>
    <t>Political parties that exist only in Wilmington may place candidates on the ballot, provided they have some way of polling their membership.</t>
  </si>
  <si>
    <t>Dover</t>
  </si>
  <si>
    <t>Charter, Article II, Sec 6: "Regular municipal elections shall be held biennially on the third Tuesday in April."</t>
  </si>
  <si>
    <t>third Tuesday in April every other year </t>
  </si>
  <si>
    <t>Runoff, if there is a tie</t>
  </si>
  <si>
    <t>Charter, Article II, Section 6: "In the event of a tie vote for any office, a special election for said office(s) only shall be held within thirty (30) days and the registration books shall remain closed until the outcome of the special election is determined."</t>
  </si>
  <si>
    <t>Newark</t>
  </si>
  <si>
    <t>Charter, Article III, Section 304.3: "The day for regular elections shall be the second Tuesday in April."</t>
  </si>
  <si>
    <t>second Tuesday in April</t>
  </si>
  <si>
    <t>DE code, Title 15, § 7558: "(e) If, following certification of the election and the resolution of any contest, there is a tie vote for a municipal office, then the State Election Commissioner shall order a new election in which only the candidates or positions tied will be on the ballot, unless the laws of the municipality otherwise provide."</t>
  </si>
  <si>
    <t>Some council members are elected in each year.</t>
  </si>
  <si>
    <t>Smyrna</t>
  </si>
  <si>
    <t>Charter, 5.5.5: "The annual Town Election shall be held on the last Tuesday in April of each year."</t>
  </si>
  <si>
    <t>last Tuesday in April of each year</t>
  </si>
  <si>
    <t>No, except for uncontested elections</t>
  </si>
  <si>
    <t>Middleton</t>
  </si>
  <si>
    <t>Charter, section 2: "And annually thereafter, on the first Monday in March, shall be held the general municipal election in said Town, to fill all vacancies in elective offices, whether caused by expiration of the terms or otherwise."</t>
  </si>
  <si>
    <t>first Monday in March of each year</t>
  </si>
  <si>
    <t>Jacksonville</t>
  </si>
  <si>
    <t>Charter, Title IX, Chapter 350, Sec. 350.102: "A general Consolidated Government election shall be held on the eighth Tuesday after the first Consolidated Government election in each year in which general Consolidated Government elections are to be held, where a candidate is not elected in the first Consolidated Government election. The candidate who receives the highest number of votes cast for the office shall be declared nominated. In case two or more persons receive an equal and highest number of votes for the same office, such persons shall draw lots to determine who shall be elected to office."</t>
  </si>
  <si>
    <t>20th of March, or thereabouts, every four years, starting in 1979</t>
  </si>
  <si>
    <t>Charter, Title IX, Section 350.102: "A first Consolidated Government election shall be held on the twelfth Tuesday of the year in which general Consolidated Government elections are to be held."</t>
  </si>
  <si>
    <t>Charter, Title IX, Section 350.102: "Each candidate receiving a majority of the votes cast in each contest in a first Consolidated Government election shall be declared elected for such office."</t>
  </si>
  <si>
    <t>The terminology here is unusual. The first election Jacksonville holds is called a "Consolidated Election," which acts like a short-circuit preliminary election. If necessary a "general Consolidated Government election" is held, which seems like a main election.</t>
  </si>
  <si>
    <t>Miami</t>
  </si>
  <si>
    <t>Charter, Section7: "A general municipal election for the mayor and city commissioners shall be held on the first Tuesday after the first Monday in November in odd-numbered years."</t>
  </si>
  <si>
    <t>Charter, Section 7: "A runoff election for the mayor and city commissioners shall be held on the third Tuesday after the first Monday in November in odd-numbered years."</t>
  </si>
  <si>
    <t>Charter, Section 5(a): "The electors shall have power at their option to adopt ordinances, excluding ordinances relating to subjects that would be precluded by law and to adopt the same at the polls, such power being known as the 'initiative.'" AND (b): "Signatures of 10 percent of the electors of the city registered at the last general municipal election are required for initiative petitions."</t>
  </si>
  <si>
    <t>Tampa</t>
  </si>
  <si>
    <t>Charter, Article VIII, Sec. 8.02: "elections shall be held in the manner hereinabove described on the first Tuesday in March, and when appropriate a runoff election on the 4th Tuesday in April of every year in which municipal elections are to be held for the election of all candidates for all elective offices in the city."</t>
  </si>
  <si>
    <t>first Tuesday in March</t>
  </si>
  <si>
    <t>Charter, Article VIII, Section 8.02: "when appropriate a runoff election on the 4th Tuesday in April of every year in which municipal elections are to be held for the election of all candidates for all elective offices in the city."</t>
  </si>
  <si>
    <t>Charter, Article X, Section 10.7: "The qualified voters of the city shall have power to propose ordinances to the council or to require reconsideration of any adopted ordinance by petition signed by the electors of the city equal in number to nor less than 10 percent of the electors of the city qualified to vote at the last general municipal election; the form and content of such petition shall provide for under the provisions relating to recall of officers as provided herein."</t>
  </si>
  <si>
    <t>Orlando</t>
  </si>
  <si>
    <t>Charter, Chapter 21: "Municipal elections shall be held on the first Tuesday after the first Monday in November of each odd numbered year."</t>
  </si>
  <si>
    <t>Charter, Chapter 21, Section 21.05: "If there should be more than two candidates for any office and no one candidate receives a majority of the votes cast in the municipal election, then the two candidates receiving the highest vote in the first election shall run again in a run-off municipal election to be held approximately four weeks after the general election as scheduled by the City Clerk; and then the candidate receiving the majority of the votes cast at such run-off election shall be elected."</t>
  </si>
  <si>
    <t>Charter, Chapter 2, Section 14: "Initiative petitions seeking to enact or amend an ordinance shall be signed by fifteen (15) percent of the total number of the qualified registered voters of the City of Orlando registered to vote as of January 1 of the year in which the petition is initiated."</t>
  </si>
  <si>
    <t>St. Petersburg</t>
  </si>
  <si>
    <t>Charter, Article V, Sec 5.05(b): "On the first Tuesday following the first Monday in November of each odd-numbered year, a general municipal election shall be held.  [Charter Amendment 1 approved in November 2022 moved the election on cycle.]</t>
  </si>
  <si>
    <t>Charter, Article V, Sec 5.05: "On the Tuesday which is ten weeks prior to each general municipal election, there shall be held a nonpartisan primary election for the nomination of candidates for Council Members and Mayor, if applicable, which primary shall be called by the Council by proper resolution, notice of which shall be published for five consecutive days in a daily newspaper published in the City, which shall contain a list of such candidates, the offices to be filled and the time when and the place where such election shall be held, and the last publication shall appear at least ten (10) days prior to the date of holding said primary."</t>
  </si>
  <si>
    <t>Port St. Lucie</t>
  </si>
  <si>
    <t>Charter, Article V, Sec. 5.04: "designated seat on the city council or mayor shall be voted upon at the regular city election to be held on the date of the county's general election."</t>
  </si>
  <si>
    <t>first Tuesday after the first Monday in November of odd-numbered years.</t>
  </si>
  <si>
    <t>the first Tuesday after the first Monday in November of odd-numbered years.</t>
  </si>
  <si>
    <t>Yes, according to the Charter, Article V, Section 5.04.</t>
  </si>
  <si>
    <t>Charter, Article VII, Section 7.01: If at least 15 percent of voters sign a petition, it goes to city council to either approve or put onto a ballot.</t>
  </si>
  <si>
    <t>Hialeah</t>
  </si>
  <si>
    <t>Charter, Article V, Section 5.04: "General elections shall be held on the second Tuesday of November of each odd numbered year."</t>
  </si>
  <si>
    <t>the second Tuesday in November of odd-numbered years</t>
  </si>
  <si>
    <t>a week before the general election, so it is in late October</t>
  </si>
  <si>
    <t>Yes, with a simple majority, according to the city charter, Article V, Section 5.03.</t>
  </si>
  <si>
    <t>Charter, Article VI: If at least 10 percent of voters sign a petition, it goes to city council to either approve or put onto a ballot.</t>
  </si>
  <si>
    <t>Cape Coral</t>
  </si>
  <si>
    <t>Charter, Article IV, Section 4.03: "The General Election date for councilpersons from Districts 2, 3, 5, and 7 shall be held on the first Tuesday after the first Monday in November in even numbered years beginning in November 2020 and every fourth year thereafter. Councilpersons for Districts 1, 4, and 6 and the Mayor shall be elected at the general election held on the first Tuesday after the first Monday beginning in November in even numbered years beginning in November 2022, and every fourth year thereafter."</t>
  </si>
  <si>
    <t>Charter, Article IV, Section 4.03: "Primary Elections shall be held on the Tuesday eleven (11) weeks prior to the general election."</t>
  </si>
  <si>
    <t>Charter, Article IX: If at least 15 percent of voters sign a petition, it goes to city council to either approve or put onto a ballot.</t>
  </si>
  <si>
    <t>Tallahassee</t>
  </si>
  <si>
    <t>Charter, Title VII, Sec 7-4: "The regular election of the city shall be held on the first Tuesday after the first Monday in November of each even numbered year."</t>
  </si>
  <si>
    <t>Charter, Title VII, Section 7-4: "The municipal primary election for the nomination of mayor or city commissioners if necessary, shall be held on the same date as the state's primary election." That's 10 weeks before the general election, so usually in August.</t>
  </si>
  <si>
    <t>Yes, Charter Title VII, Section 7-6: "The candidate who shall receive a majority of votes in such municipal primary election in a respective group shall be elected to such vacancy."</t>
  </si>
  <si>
    <t>Ft. Lauderdale</t>
  </si>
  <si>
    <t>Charter, Article VII, Section 7.07: "Beginning in the year 2020, and every fourth year thereafter, a regular municipal election shall be held on the first Tuesday after the first Monday in November for the purpose of electing a mayor and four (4) city commissioners."</t>
  </si>
  <si>
    <t>first Tuesday after the first Monday in November, every four years, starting in 2020</t>
  </si>
  <si>
    <t>Charter, Article VII, Section 7.16: "If in a municipal primary election a candidate shall receive a majority of valid votes cast for that office, such candidate shall be declared elected without the holding of a regular municipal election."</t>
  </si>
  <si>
    <t>Most references to primaries in the charter have been repealed, although one reference in Section 7.11 remains.</t>
  </si>
  <si>
    <t>Pembroke Pines</t>
  </si>
  <si>
    <t>Charter, Article III, Division 1, Sec 3.04: "The mayor and the commissioners from even-numbered districts shall be elected for four (4)-year terms on the presidential election cycle beginning in 2012. The commissioners from odd-numbered districts shall be elected for six (6)-year terms at the presidential election in 2012 and then for four (4)-year terms on the gubernatorial election cycle beginning in 2018."</t>
  </si>
  <si>
    <t>second Tuesday in March of even-numbered years</t>
  </si>
  <si>
    <t>A primary was held on March 17, 2020, including the city comissioner position.</t>
  </si>
  <si>
    <t>Article VI of the charter describes the initiative process. Petitions must be signed by 10 percent of the voters. If the city council does not approve the petition, it is put to ballot.</t>
  </si>
  <si>
    <t>Hollywood</t>
  </si>
  <si>
    <t>FL Election Code 100.181: "The person receiving the highest number of votes cast in a general or special election for an office shall be elected to the office. In case two or more persons receive an equal and highest number of votes for the same office, such persons shall draw lots to determine who shall be elected to the office."</t>
  </si>
  <si>
    <t>Gainesville</t>
  </si>
  <si>
    <t>Ordinances, Chapter 9, Section 9-2: "Regular elections shall be held on the date that coincides with the statewide primary election, for the election of city commissioners, including the mayor, whose terms of office expire or to fill vacancies that may occur."</t>
  </si>
  <si>
    <t>Code, Chapter 9, Section 9-2: "Date. Regular elections shall be held on the date that coincides with the statewide primary election, for the election of city commissioners, including the mayor, whose terms of office expire or to fill vacancies that may occur. In the event no candidate receives a majority of the votes cast in an election to fill a district, mayoral or at large vacancy, a runoff election shall be held on the date that coincides with the statewide general election between the two candidates for such district(s), mayoral or at large seat receiving the highest number of votes cast."</t>
  </si>
  <si>
    <t>Charter, Chapter 9, Section 9-2: "In the event no candidate receives a majority of the votes cast in an election to fill a district, mayoral or at large vacancy, a runoff election shall be held on the date that coincides with the statewide general election between the two candidates for such district(s), mayoral or at large seat receiving the highest number of votes cast."</t>
  </si>
  <si>
    <t>Gainesville holds a "general" election coincident with the statewide primary and a "runoff" conincident with the general election. Essentially, this is a short-circuit primary and a general election.</t>
  </si>
  <si>
    <t>Miramar</t>
  </si>
  <si>
    <t xml:space="preserve">
Charter, Article V, Section 5.04: "The Mayor and each City Commissioner shall be elected at-large. Each Commissioner and the Mayor shall remain in office until his or her successor is elected and assumes the duties of the position. The election for Commission Seats 1, 2, and 3 shall be held on the second Tuesday in March 2009, and every four (4) years thereafter. The election for Commission Seat 4 and the Mayor (Seat 5) shall be held on the second Tuesday in March 2011, and every four (4) years thereafter. (Ord. No. 09-03, § 2, 12-2-08, election of 3-10-09)"</t>
  </si>
  <si>
    <t>second Tuesday in March of odd-numbered years</t>
  </si>
  <si>
    <t>Article V, Section 6.02 of the charter explains the process to amend through an initiative. It requires a petition signed by 10 percent of the people who voted in the last election.</t>
  </si>
  <si>
    <t>Coral Springs</t>
  </si>
  <si>
    <t>City Code § 6-17(1): "(1) Beginning with the November 2008 general election, there shall be a general election in each even-numbered year on the second Tuesday of November, or such other date as may be set by general law, or as otherwise provided herein, for the purpose of electing members of the city commission and to coincide with the November general election date."</t>
  </si>
  <si>
    <t>second Tuesday of November in each even numbered year or the date that coincides with the state general election</t>
  </si>
  <si>
    <t>Palm Bay</t>
  </si>
  <si>
    <t>Charter, Article V, Section 5.042: "w. The regular or general election of councilmembers shall be held on the first Tuesday after the first Monday of November. ...The mayor and two (2) other councilmembers, Seats 2 and 3, shall be elected in the same year as the presidential election. The two (2) additional councilmembers, Seats 4 and 5, shall be elected in the following even year."</t>
  </si>
  <si>
    <t>first Tuesday after the first Monday in November of even-numbered years.</t>
  </si>
  <si>
    <t>the Tuesday 9 weeks before the general municipal election, which is in September.</t>
  </si>
  <si>
    <t>Yes, if a candidate wins more than 50% of the vote in a primary. The primary can be skipped if there are fewer than three candidates.</t>
  </si>
  <si>
    <t>West Palm Beach</t>
  </si>
  <si>
    <t>Charter, Article V, Sec. 5.02: "The regular election of [c]ity ommission shall be held on the second Tuesday in March by citywide vote of the city electors."</t>
  </si>
  <si>
    <t>Charter, Article V, Section 5.05: "If, in any election, no candidate receives this majority in the first election, a second election, limited to the two (2) candidates for mayor or city commissioner receiving respectively the highest and the next highest number of votes in the first election, shall be held on the fourteenth (14) day after the first election, and the candidate receiving the higher number of votes in the second election shall be declared elected."</t>
  </si>
  <si>
    <t>Lakeland</t>
  </si>
  <si>
    <t>Charter, Section 81: "An election for the offices of city commission and mayor of the City of Lakeland shall be held every odd-numbered year on the first Tuesday after the first Monday of November."</t>
  </si>
  <si>
    <t>Charter, Section 81: the runoff, if needed, is held on the first Tuesday after the first Monday in December.</t>
  </si>
  <si>
    <t>Clearwater</t>
  </si>
  <si>
    <t>Charter, Article II, Section 2.03: "Commencing with the terms beginning in 2008, all council members, including the mayor, shall be elected for terms of four years. Terms shall overlap, with two council members and the mayor elected one year, and the additional two council members elected two years later." AND Section 8.05: "Regular city elections shall be held on the second Tuesday in March of each year in which a council term expires."</t>
  </si>
  <si>
    <t>Initiative petitions must be signed by 10 percent of the voters.</t>
  </si>
  <si>
    <t xml:space="preserve">Pompano Beach </t>
  </si>
  <si>
    <t>Charter,  Article II, Sec. 6: "In accordance with the laws governing municipal elections in Broward County, future elections shall be transitioned to be held on the first Tuesday in November of even number years during general elections."</t>
  </si>
  <si>
    <t>Miami Gardens</t>
  </si>
  <si>
    <t>Charter, Article V, Section 5.1: "A general election shall be held in each even-numbered year, on the day of the state primary election, or if none is held in any such year, on the first Tuesday following the second Monday in September. A runoff election, if necessary, shall be held on the day of the state general election, or if none is held in any such year, then on the first Tuesday after the first Monday in November."</t>
  </si>
  <si>
    <t>Charter, Article V, Section 5.1: "If, in any election, no candidate receives this majority in the first election, a second election, limited to the two (2) candidates for mayor or city commissioner receiving respectively the highest and the next highest number of votes in the first election, shall be held on the fourteenth (14) day after the first election, and the candidate receiving the higher number of votes in the second election shall be declared elected."</t>
  </si>
  <si>
    <t>Davie</t>
  </si>
  <si>
    <t>On-cycle, judging from election results</t>
  </si>
  <si>
    <t>The town clerk's office says that the city holds its elections on the same schedule as the gubernatorial elections, which is the first Tuesday after the first Monday in November, every four years. The last election was in 2022.</t>
  </si>
  <si>
    <t>first Tuesday after the first Monday in November every four years; the last election was in 2022</t>
  </si>
  <si>
    <t>The city's website shows the elections can be canceled if they are uncontested</t>
  </si>
  <si>
    <t>Atlanta</t>
  </si>
  <si>
    <t>Charter 5-102: "The regular general election for electing the mayor, president of the council, and all councilmembers of the City of Atlanta shall be held on the first Tuesday after the first Monday in November, 1997, and quadrennially thereafter."</t>
  </si>
  <si>
    <t>first Tuesday after the first Monday in November every fourth year starting in 1997</t>
  </si>
  <si>
    <t>GA code, § 21-2-501 c: "Such runoff shall be held on the twenty-eighth day after the day of holding the first primary or election." That would be in early January.</t>
  </si>
  <si>
    <t>Section 2-501. - Initiative and referendum.
(a) The council shall by ordinance prescribe procedures to govern the initiation, adoption, and repeal of ordinances by the electorate, and the council shall authorize an initiative or referendum election on petition of at least 15 percent of the registered voters qualified to vote in the preceding general municipal election. (b) The council shall be authorized to submit to the qualified voters of the city at any election not called only for the purpose of putting said ordinance or resolution before the voters any ordinance or resolution which it may deem proper; and in the event a majority of voters shall vote for this ordinance or resolution, it shall be adopted. If a majority of the votes so cast are against the resolution or ordinance, it shall be defeated and shall not thereafter be adopted by the council until resubmitted to and adopted by the qualified voters of the city. If it receives a majority vote of the people and becomes effective, then it can only be repealed by a majority vote of the qualified voters voting at an election for such purpose. (1996 Ga. L. (Act No. 1019), p. 4469)</t>
  </si>
  <si>
    <t>Columbus</t>
  </si>
  <si>
    <t>Charter Sec. 6-100: "The regular election of the consolidated government shall be held on the Tuesday next following first Monday in November in each even-numbered year."</t>
  </si>
  <si>
    <t>Tuesday next following the first Monday in November of even-numbered years</t>
  </si>
  <si>
    <t>Columbus is a consolidated city and county government, which likely explains why it votes on-cycle like other Georgia counties, rather than off-cycle like other Georgia cities. This city holds its main election on-cycle in November of even-numbered years but diminishes the turnout benefits of election consolidation by using runoff elections. If no candidate in the main election wins a majority, the city holds a top-two runoff election soon thereafter. Thus, the final choice of city council member is sometimes made by the smaller, less-representative electorate of a runoff election.</t>
  </si>
  <si>
    <t>Note that Columbus is a consolidated city and county. This could explain why their elections don't follow GA Code § 21-2-9 (2022), which would require an odd-numbered-year election. We cannot find election results for the city or county.</t>
  </si>
  <si>
    <t>To summarize the initiative process: A petition must be signed by 5 percent of the electorate. City council may approve it directly. If it does not, the signers may gather signatures from 25 percent of the electorate. If that happens, the petition is put to ballot.</t>
  </si>
  <si>
    <t>Augusta</t>
  </si>
  <si>
    <t>Charter, Sec 1-29: "Those members of the Commission who are elected to serve Commission Districts 1, 3, 5, 7, and 9 shall be elected at the election held on the Tuesday next following the first Monday in November, 2009, shall take office on January 1, 2010,"</t>
  </si>
  <si>
    <t>at the state general election held in odd-numbered year</t>
  </si>
  <si>
    <t>There are nonpartisan primaries held "in accordance with the provisions of Chapter 3 of Title 21 of the O.C.G.A."</t>
  </si>
  <si>
    <t>I cannot find anything in the charter or ordinances about initiatives.</t>
  </si>
  <si>
    <t>Macon</t>
  </si>
  <si>
    <t>Article I, Section 2 of Charter was superceded by state laws</t>
  </si>
  <si>
    <t>Tuesday following the first Monday in November in odd-numbered years</t>
  </si>
  <si>
    <t>According to the Bibb County Elections board, the date for each election is determined separately. The next municipal election will be some time in 2024. (tel 478-621-6622)</t>
  </si>
  <si>
    <t>There are no primaries shown on this election schedule.</t>
  </si>
  <si>
    <t>Savannah</t>
  </si>
  <si>
    <t>charter: "Editor's note— This section, pertaining to time of elections, was deleted at the direction of the city."</t>
  </si>
  <si>
    <t>The charter (Division I, Article 2, Chapter 3, Section 2-304) references Chapter 3 of Title 21 O.C.G.A. of the Georgia Municipal code, but that is now marked "reserved" . (From the Chatham County elections board, it's every four years in November. The last election was in 2019. Election results confirm that it's odd-numbered years. The candidate packet does not mention primaries. (https://www.savannahga.gov/DocumentCenter/View/27598/2023-Municipal-Election_candidate-packet)</t>
  </si>
  <si>
    <t>Political parties may not conduct primaries for municipal offices.</t>
  </si>
  <si>
    <t>Athens</t>
  </si>
  <si>
    <t>GA Code § 21-2-138 (2016): "The names of all candidates who have qualified with the Secretary of State for the office of judge of a superior court, Judge of the Court of Appeals, or Justice of the Supreme Court of this state and the names of all candidates who have qualified with the election superintendent for the office of judge of a state court shall be placed on the ballot in a nonpartisan election to be held and conducted jointly with the general primary in each even-numbered year." [The Clarke Co. Board of elections interprets this to include all county non-partisan positions] AND  § 21-2-150: "Whenever any political party holds a primary to nominate candidates for public offices to be filled in the ensuing November election, such primary shall be held on the Tuesday of the twenty-fourth week prior to the November general election in each even-numbered year."</t>
  </si>
  <si>
    <t>Tuesday 24 weeks before the November general election in each even-numbered year, which is in late May</t>
  </si>
  <si>
    <t>South Fulton</t>
  </si>
  <si>
    <t>Charter, Article II, Section 2.11(f): "The time for holding regular municipal elections shall be on the Tuesday next following the first Monday in November of each odd-numbered year."</t>
  </si>
  <si>
    <t>Tuesday after the first Monday in November of odd-numbered years</t>
  </si>
  <si>
    <t>Sandy Springs</t>
  </si>
  <si>
    <t>Charter, Article II, Section 2.02: "General municipal elections shall be held on the Tuesday next following the first Monday in November of 2005 and quadrennially thereafter."</t>
  </si>
  <si>
    <t>Tuesday after the first Monday in November every four years, starting in 2005</t>
  </si>
  <si>
    <t>Runoffs from the general election, according to Georgia Code Title 21, § 21-2-501, are held on Tuesday of the ninth week following the general election (in early January).</t>
  </si>
  <si>
    <t>Honolulu</t>
  </si>
  <si>
    <t>State const. art II, § 8: "General elections shall be held on the first Tuesday after the first Monday in November in all even-numbered years."</t>
  </si>
  <si>
    <t>There is a statewide primary in August. Based on results, district council members primaries are held.</t>
  </si>
  <si>
    <t>"To win the primary election outright, a candidate would need 50% of votes plus one. Absent that, the top two candidates advance to the runoff election in November."</t>
  </si>
  <si>
    <t xml:space="preserve">All Hawaiian city elections are also county elections, and elections follow the state rules for county elections by voting on-cycle. Although this city votes on-cycle, it diminishes the turnout benefits by employing short-circuit primaries: if a candidate wins a majority in a primary election, the general election for that race is canceled. As a result, some races are decided by the smaller, less representative electorate of primary elections. </t>
  </si>
  <si>
    <t>Hawai'i does not hold municipal elections; all elected positions are at the county level.</t>
  </si>
  <si>
    <t>East Honolulu</t>
  </si>
  <si>
    <t>population estimate from Wikipedia. East Honolulu is not incorporated. Hawai'i does not hold municipal elections; all elected positions are at the county level.</t>
  </si>
  <si>
    <t>Pearl City</t>
  </si>
  <si>
    <t>population estimate from Wikipedia. Pearl City is not incorporated. Hawai'i does not hold municipal elections; all elected positions are at the county level.</t>
  </si>
  <si>
    <t>Hilo</t>
  </si>
  <si>
    <t xml:space="preserve"> "To win the primary election outright, a candidate would need 50% of votes plus one. Absent that, the top two candidates advance to the runoff election in November."</t>
  </si>
  <si>
    <t>Population estimate from Wikipedia. Hilo is not incorporated.Hawai'i does not hold municipal elections; all elected positions are at the county level.</t>
  </si>
  <si>
    <t>Waipahu</t>
  </si>
  <si>
    <t>Population estimate from Wikipedia. Waipahu is not incorporated. Hawai'i does not hold municipal elections; all elected positions are at the county level.</t>
  </si>
  <si>
    <t>Boise</t>
  </si>
  <si>
    <t>ID statutes Title 50, Ch 4, 50-405: "A general election shall be held in each city governed by this title, for officials as in this title provided, on the Tuesday following the first Monday of November in each odd-numbered year."</t>
  </si>
  <si>
    <t>Tuesday following the first Monday in November of odd-numbered years</t>
  </si>
  <si>
    <t>Idaho Statutes, Title 50, Chapter 4, section 50-405: "No city election shall be held for an office if, after the deadline for filing a declaration of intent to be a write-in candidate for the office, it appears:
(i)  For the office of mayor, only one (1) person has filed a declaration of candidacy or a declaration of intent to be a write-in candidate;
(ii) For the office of city council member in cities that have established designated seats, as provided in section 50-707, Idaho Code, only one (1) person has filed a declaration of candidacy or a declaration of intent to be a write-in candidate for a particular seat up for election for a two (2) year term or a four (4) year term; or
(iii) For the office of city council member in cities that do not have designated council seats as provided in section 50-707, Idaho Code, the number of people who have filed a declaration of candidacy or a declaration of intent to be a write-in candidate is equal to or fewer than the number of council positions up for election for a two (2) year term or a four (4) year term."</t>
  </si>
  <si>
    <t>50-413: Tie votes are resolved by a coin toss. The office of the City Clerk said in a phone call (8/17/23) that city council positions are elected by a plurality but that runoffs may be held for the mayor's seat.</t>
  </si>
  <si>
    <t>Meridian</t>
  </si>
  <si>
    <t>The City Clerk of Meridian said in a phone call (8/16/23) that it is a plurality vote, not a majority vote, so no runoff is required. 50-413: Tie votes are resolved by a coin toss.</t>
  </si>
  <si>
    <t>Nampa</t>
  </si>
  <si>
    <t>The City Clerk's office believes that it simply plurality voting, so no runoffs are required. 50-413: Tie votes are resolved by a coin toss.</t>
  </si>
  <si>
    <t>Idaho Falls</t>
  </si>
  <si>
    <t>City Code, Chapter 6, Section 1-6-15: "A majority of the votes cast for the office of city council member shall be required for election of any candidate to that office. In the event no candidate in any City Council seat race, receives a majority of the votes cast at any general election, a run-off election shall be held between the two (2) candidates receiving the highest number of votes cast. In the event of a tie between the candidates receiving the second and third highest number of votes cast, selection of the candidate to oppose the candidate receiving the highest number of votes, shall be decided by the toss of a coin. Such run-off election shall be conducted in the same manner as for a general election and within thirty (30) days of the general election, and shall not be subject to the limitations upon elections set forth in Idaho Code Sections 34-106 and 50-429."</t>
  </si>
  <si>
    <t>Initiatives must be signed by 20 percent of registered voters. It is then put to a general ballot.</t>
  </si>
  <si>
    <t>Pocatello</t>
  </si>
  <si>
    <t>City Code, 2.02.030: "In all cases, the candidate receiving the greatest number of votes cast for each designated seat shall be elected to that seat."</t>
  </si>
  <si>
    <t>Chicago</t>
  </si>
  <si>
    <t>10 ILCS 5/2A-1.1 and 1.2: last Tuesday in Feburary every four years in an odd-numbered year.</t>
  </si>
  <si>
    <t>last Tuesday in Feburary, every four years (2023 was an election year)</t>
  </si>
  <si>
    <t>There was a runoff for aldermanic positions held on April 4, 2023.</t>
  </si>
  <si>
    <t>This article explains why the election is held in February of odd-numbered years. In 1999 municipal elections became nonpartisan. (Cannot find the ordinance that established this.)</t>
  </si>
  <si>
    <t>10 ILCS 5/2A-1.2: first Tuesday in April of odd-numbered years.</t>
  </si>
  <si>
    <t>There was a primary in March 2023.</t>
  </si>
  <si>
    <t xml:space="preserve">"In 1977, the voters of the City of Aurora chose by referendum to conduct the City's municipal elections on a non-partisan basis. Elections for City officers are held in April of odd-numbered years, and are preceded by a February non-partisan primary election whenever four or more candidates qualify for nomination to any one office." </t>
  </si>
  <si>
    <t>Naperville</t>
  </si>
  <si>
    <t>(10 ILC 5/2A-1.2) (c )(1) : first Tuesday in April of odd-numbered years</t>
  </si>
  <si>
    <t>N/A, based on DuPage and Will Counties not reporting primaries in odd-numbered years.</t>
  </si>
  <si>
    <t>This article states that the city council elections are nonpartisan. If so, they would be held with the Consolidated election.</t>
  </si>
  <si>
    <t>Joliet</t>
  </si>
  <si>
    <t>cannot find in code</t>
  </si>
  <si>
    <t>N/A, based on Will County not reporting primaries in odd-numbered years.</t>
  </si>
  <si>
    <t>Rockford</t>
  </si>
  <si>
    <t>Ordinances, Chapter 2, 2-25: "Such aldermen, having been elected at the general election held in April 1985, shall serve one from each ward and for a term of four years and until their successor is elected and qualified, as designated in Ordinance No. 1984-87-O. Aldermen elected thereafter shall hold office for a four-year term and until their successor is elected and qualified."</t>
  </si>
  <si>
    <t>first Tuesday in April  of odd-numbered years, every four years</t>
  </si>
  <si>
    <t>Springfield</t>
  </si>
  <si>
    <t>Ordinances, Title III, Article II, § 31.31: first Tuesday in April in an odd-numbered year, every four years.</t>
  </si>
  <si>
    <t>first Tuesday in April of odd-numbered years, every four years (2023 was an election year)</t>
  </si>
  <si>
    <t>Elgin</t>
  </si>
  <si>
    <t>Code, Chapter 2.08, Section 2.08.010: "Effective with the biannual municipal election in 2013, the city council shall consist of the mayor and eight (8) councilmen elected for four (4) year terms as provided by law." AND 10 ILCS 5/2A-1.1 (ilga.gov): first Tuesday in April of odd-numbered years.</t>
  </si>
  <si>
    <t>I cannot find the legislation defining the election date, but the results are consistent with it being based on 10 ILCS 5/2A-1.1(b) the first Tuesday in April of odd-numbered years.</t>
  </si>
  <si>
    <t>10 ILCS 5/2A-1.1 (ilga.gov): first Tuesday in April of odd-numbered years.</t>
  </si>
  <si>
    <t>the primary is the last Tuesday in February of odd-numbered years.</t>
  </si>
  <si>
    <t>I cannot find any local legislation defining the dates. But the city's website shows the dates for the primary and general elections.</t>
  </si>
  <si>
    <t>Indianapolis</t>
  </si>
  <si>
    <t>Section 3-10-6-5: "Except as otherwise provided in this chapter, a municipal election shall be held on the first Tuesday after the first Monday in November 2023 and every four (4) years thereafter. At the election, public officials shall be elected to each municipal office."</t>
  </si>
  <si>
    <t>first Tuesday after the first Monday in November, every four years, starting in 2023</t>
  </si>
  <si>
    <t>IC 3-10-6-2: "Sec. 2. (a) Except as otherwise provided in this chapter, a municipal primary election shall be held on the first Tuesday after the first Monday in May 2023 and every four (4) years thereafter.
election shall nominate all candidates to be voted for at the municipal election to be held in November."</t>
  </si>
  <si>
    <t>Primaries in Indiana are partisan.</t>
  </si>
  <si>
    <t>Fort Wayne</t>
  </si>
  <si>
    <t>Evansville</t>
  </si>
  <si>
    <t>Primaries in Indiana are partisan</t>
  </si>
  <si>
    <t>South Bend</t>
  </si>
  <si>
    <t>Fishers</t>
  </si>
  <si>
    <t>Carmel</t>
  </si>
  <si>
    <t>Des Moines</t>
  </si>
  <si>
    <t>I.C. § 376.1: "A city shall hold a regular city election on the first Tuesday after the first Monday in November of each odd-numbered year."</t>
  </si>
  <si>
    <t>first Tuesday after the first Monday in November of each odd-numbered year</t>
  </si>
  <si>
    <t>State law requires runoffs to be held four weeks after the general elections. (I.C. § 376.9)</t>
  </si>
  <si>
    <t>Des Moines held a runoff on Dec. 4, 2019.</t>
  </si>
  <si>
    <t>Cedar Rapids</t>
  </si>
  <si>
    <t>Cedar Rapids held a runoff in November 2021.</t>
  </si>
  <si>
    <t>Davenport</t>
  </si>
  <si>
    <t>Unable to find information in Davenport's municipal code, but the county's website notes that Davenport holds primary elections per IA Code § 376.7 (2020). Looks like the first Tuesday in October.</t>
  </si>
  <si>
    <t>Sioux City</t>
  </si>
  <si>
    <t>Sioux City had a primary, including city council, in 2013. Since then, there are none in the county records.</t>
  </si>
  <si>
    <t>Iowa City</t>
  </si>
  <si>
    <t>Charter, Section 3.02: "If there are more than two candidates for a council district seat, a primary election must be held for that seat with only the qualified electors of that council district eligible to vote."</t>
  </si>
  <si>
    <t>The petition must be signed by at least 10 percent of the electorate. If city council doesn't approve it, it must be put to a general ballot.</t>
  </si>
  <si>
    <t>Wichita</t>
  </si>
  <si>
    <t>K.S.A. 25-21a01: "all primary elections for members of the governing body and other elected officials of any municipality shall be held on the first Tuesday in August of 2017 and on such date thereafter of odd-numbered years, and all general elections for members of the governing body and other elected officials of any municipality shall be held on the Tuesday succeeding the first Monday in November of 2017 of odd-numbered years and on such date thereafter."</t>
  </si>
  <si>
    <t>first Tuesday in August of odd-numbered years</t>
  </si>
  <si>
    <t>Overland Park</t>
  </si>
  <si>
    <t>Kansas City</t>
  </si>
  <si>
    <t>Olathe</t>
  </si>
  <si>
    <t>Topeka</t>
  </si>
  <si>
    <t>Louisville</t>
  </si>
  <si>
    <t>Kentucky Constitution, Section 167: "All officers required to be elected in cities, urban-counties, and towns by this Constitution, or by general laws enacted in conformity to its provisions, shall be elected at the general elections in November in even-numbered years."</t>
  </si>
  <si>
    <t>K.R.S. Title X, § 118.025: "Primaries for the nomination of candidates to be voted for at the next regular election shall be held on the first Tuesday after the third Monday in May of each year."</t>
  </si>
  <si>
    <t>There is no mention of elections in the Louisville Ordinances. The Louisville-Jefferson County Metro Government Ordinances define "election day" as " ELECTION DAY. The day of any election, as established in KRS 118.025."</t>
  </si>
  <si>
    <t xml:space="preserve">Kentucky has a statewide process for municipal referenda, "83A.120 Procedure for referendum on public question." Five votes create a petition. It must be siigned by 20 percent of the voting electorate. If it is, that question is then put to ballot at the next general election. (Note that the city council does not have the right to approve the petition without a general ballot.) </t>
  </si>
  <si>
    <t>Lexington</t>
  </si>
  <si>
    <t>Lexington-Fayette Urban County Government Charter, Article 12, Sec. 12.01: "The election of all elected officers of the Merged Government specified in Articles Four and Five of this Charter shall be held on the first Tuesday after the first Monday in November of odd numbered years." AND "Annotation—The year in which elections for the officers of the Urban County Government are held was changed to even numbered years, pursuant to an amendment to the Kentucky Constitution proposed by Ky. Acts Ch. 168 and ratified by the voters on November 3, 1992."</t>
  </si>
  <si>
    <t>No. The primary can be skipped if there are fewer than three candidates.</t>
  </si>
  <si>
    <t xml:space="preserve">3A.120 Procedure for referendum on public question. (1) Any public question authorized by statute may be submitted to the voters of a city by either a resolution of the city legislative body or a petition meeting the requirements of this section. The resolution or petition shall set out in full the matter to be considered. The proposal shall be drafted in such a way that a vote in favor of adoption shall be a vote in favor of the effect or impact of the proposal. (2) Any five (5) qualified voters of the city may commence petition proceedings by filing with the county clerk an affidavit stating they constitute the petition committee and will be responsible for circulating the petition and filing it in proper form. The affidavit shall state their names and addresses and specify the address to which all notices to the committee are to be sent. It shall set out in full the proposal to be considered by the voters. Promptly after the affidavit of the petition committee is filed, the county clerk shall notify the petition committee of all statutory requirements for petitions under this section and shall deliver a copy of the affidavit to the legislative body of the city. (3) All papers of a petition shall be uniform in size and style and shall be assembled as one instrument for filing. Each signature shall be executed in ink or indelible pencil and shall be followed by the address of the person signing. Petitions shall be signed by registered voters of the city equal in number to at least twenty percent (20%) of the total number of votes cast in the city in the last presidential election. When it is filed, each sheet of a petition shall have an affidavit executed by the circulator stating that he personally circulated the sheet, the number of signatures thereon, that all signatures were affixed in his presence, that he believes them to be the genuine signatures of registered voters in the city and that each signer had an opportunity before signing to read the full text of the proposal. Petitions shall contain or have attached throughout their circulation </t>
  </si>
  <si>
    <t>Bowling Green</t>
  </si>
  <si>
    <t>Owensboro</t>
  </si>
  <si>
    <t>Owensboro ordinance 1-2021: "The nonpartisan primary election of candidates for elected offices shall be conducted in accordance with KRS 83A.043, 84A.045(2)(a) and 118.025." AND KRS 118.025: "A primary for the nomination of candidates to be voted for at the next regular election shall be held on the first Tuesday after the third Monday in May of each year."</t>
  </si>
  <si>
    <t>Covington</t>
  </si>
  <si>
    <t>New Orleans</t>
  </si>
  <si>
    <t>Charter: 3-105: "At an election to be held every four years at the time of the election of the Mayor in accordance with the election laws of the state, one councilmember shall be elected from each council district and two from the City at large." AND R.S. 18:402 D: "D. Parochial and municipal elections in a parish containing a municipality with a population of three hundred thousand or more. Elections for parochial and municipal officers in a parish containing a municipality with a population of three hundred thousand or more shall be held every four years, beginning in 2017, as follows:
[...]
(2) General elections for parochial and municipal officers shall be held on the fifth Saturday after the second Saturday in October of an election year."</t>
  </si>
  <si>
    <t>fifth Saturday after the second Saturday in October, every four years, starting in 2017</t>
  </si>
  <si>
    <t>R.S. 18:402 D: "Parochial and municipal elections in a parish containing a municipality with a population of three hundred thousand or more. Elections for parochial and municipal officers in a parish containing a municipality with a population of three hundred thousand or more shall be held every four years, beginning in 2017, as follows:
(1) Primary elections for parochial and municipal officers shall be held on the second Saturday in October of an election year."</t>
  </si>
  <si>
    <t>Lousiana Election Code R.S 18 §512: "C. Effect of a tie vote. If, as a result of a tie vote in a general election, the number of candidates who would be elected to an office exceeds the number of persons to be elected to the office, the candidates who received the same number of votes for that office in the general election are not elected. The election for  officers thus not elected shall be returned to the people on the third Saturday after the date on which the results in the election at which the tie vote occurred were promulgated."</t>
  </si>
  <si>
    <t>Yes. R.S. 18:511: "§511. Election of candidates in a primary election. A. Majority vote. A candidate who receives a majority of the votes cast for an office in a primary election is elected."</t>
  </si>
  <si>
    <t>The date is based on the parish's population being greater than 300,000 (§402 D). The office of the Clerk of Council says that the primary is usually in November and the general election is usually in December. Election code, Section 512 A: "The candidate who receives the most votes cast for an office in a general election is elected." We have not found how ties are resolved.</t>
  </si>
  <si>
    <t xml:space="preserve">The charter amendment process is described in Article IX,Chapter 2 of the city charter. </t>
  </si>
  <si>
    <t>Baton Rouge</t>
  </si>
  <si>
    <t>Plan of Government, Section 2.02: "The members of the Metropolitan Council shall thereafter be nominated and elected in 1984 and every fourth year thereafter at the same time as representatives in Congress of the United States." R.S. 18:402 C(1): "(1) Primary elections for members of congress and officers elected at the same time as members of congress shall be held on the first Tuesday after the first Monday in November of an election year."</t>
  </si>
  <si>
    <t>R.S. 18:402 B(2): "(2) General elections for members of congress and officers elected at the same time as members of congress shall be held on the fifth Saturday after the first Tuesday after the first Monday in November of an election year." This is usually in December.</t>
  </si>
  <si>
    <t>No, because we're calling the primary the main election. R.S. 18:511: "§511. Election of candidates in a primary election. A. Majority vote. A candidate who receives a majority of the votes cast for an office in a primary election is elected."</t>
  </si>
  <si>
    <t>Baton Rouge, like the state of Louisiana and most of its cities, holds no primary elections. Instead, it holds open one-round main elections for all candidates. If no one wins a majority, a top-two runoff is held. Baton Rouge's elections are on-cycle with national elections, and when needed, its runoffs are in December.</t>
  </si>
  <si>
    <t>Election code, Section 512 A: "The candidate who receives the most votes cast for an office in a general election is elected." We have not found how ties are resolved.</t>
  </si>
  <si>
    <t>Charter, Section 11.09: "Amendments of this Plan of Government may be proposed by majority vote of all the members elected to the Metropolitan Council or by a petition containing the full text of the proposed amendment signed by qualified voters of East Baton Rouge Parish in number equal to ten per cent of the number of votes cast for Sheriff at the last preceding election of Parish officers and filed in the office of the Council Administrator. A proposed amendment shall be submitted by the Council to the qualified voters of the parish at a special election to be called and held by the Council not less than sixty nor more than ninety days after the passage of the amendment by the Council or the filing of the petition; provided, that if a state or congressional primary or election falls within the above period the special election may be held in connection with such primary or election. The Council shall call and hold such special election in the same manner as is provided for the calling and holding of elections on bond issues under Act No. 46 of the extraordinary session of the Legislature of the State of Louisiana for the Year 1921, as amended, except that all qualified voters of East Baton Rouge Parish shall be eligible to vote in such election and except that the form of ballot shall be prescribed by the Council. The Council shall promulgate the returns of said election and shall cause a proces verbal of the election to be filed with the Clerk of Court of the Parish. If the majority of the votes cast on such amendment are in favor thereof a certified copy thereof shall be filed with the Secretary of State and it shall become effective on the thirtieth day following the promulgation of the result of the election unless another time is specified in such amendment."</t>
  </si>
  <si>
    <t>Shreveport</t>
  </si>
  <si>
    <t>Charter: 3.01 and R.S. 18:402  B (2): "Elections for the elective officers of the city shall be held every four (4) years at the same time as the elections for members of Congress are held, beginning with the 1978 elections."</t>
  </si>
  <si>
    <t>Shreveport, like the state of Louisiana and most of its cities, holds no primary elections. Instead, it holds open one-round main elections for all candidates. If no one wins a majority, a top-two runoff is held. Shreveport's main elections are on-cycle with national elections, and when needed, its runoffs are in December.</t>
  </si>
  <si>
    <t xml:space="preserve">Elections for the elective officers of the city shall be held every four (4) years at the same time as the elections for members of Congress are held, beginning with the 1978 elections.
</t>
  </si>
  <si>
    <t>Lafayette</t>
  </si>
  <si>
    <t>Charter: 8-13: "The first election for officials under this charter shall be held at the same time as the primary and general elections for the governor of Louisiana in 1995. Subsequent elections shall be held on corresponding dates every fourth year thereafter. [R.S. 18:§402. A (2) Gubernatorial general elections shall be held on the fifth Saturday after the third to last Saturday in October of an election year.]"</t>
  </si>
  <si>
    <t>fifth Saturday after the first Tuesday after the first Monday in November of odd-numbered years</t>
  </si>
  <si>
    <t>R.S. 18:402 C(1): "Primary elections for members of congress and officers elected at the same time as members of congress shall be held on the first Tuesday after the first Monday in November of an election year."</t>
  </si>
  <si>
    <t>Yes. R.S. 18:511: "§511. Election of candidates in a primary election A. Majority vote. A candidate who receives a majority of the votes cast for an office in a primary election is elected."</t>
  </si>
  <si>
    <t>Portland</t>
  </si>
  <si>
    <t>Annual</t>
  </si>
  <si>
    <t>Code of Ordinances Article IV: "On the first Tuesday after the first Monday in November of each year, the regular municipal election shall be held and the registered voters of the city or district, as the case may be, shall ballot for such councilors and for such members of the school board as may be necessary to fill the offices of those whose terms would then normally expire and fill any existing vacancy in an unexpired term of office."</t>
  </si>
  <si>
    <t>first Tuesday after the first Monday in November annually</t>
  </si>
  <si>
    <t>based on results, the primary is the second Tuesday in June. Town council members appear on this ballot and do not seem to appear on the November ballot.</t>
  </si>
  <si>
    <t>This city holds elections annually in November, so some are on-cycle and others are off-cycle. This pattern diminishes the turnout benefits of election consolidation.</t>
  </si>
  <si>
    <t>Code of ordinances, Section 9-3: "Whenever two (2) or more persons are to be elected to the same office (a “multiple seat election”), the several persons up to the number to be chosen shall be elected by proportional representation." That is, Portland is using a form of instant runoff to elect town council members.</t>
  </si>
  <si>
    <t>Portland Initiative and Referendum process: A petition must be signed by 1,500 voters. The city council holds a hearing and then submits the petition to the voters.</t>
  </si>
  <si>
    <t>Lewiston</t>
  </si>
  <si>
    <t>Charter, Section 7.01: "The regular municipal election shall be held on the first Tuesday after the first Monday in November of each year." AND Section 2.01c: "The mayor and the ward councilors shall be elected to serve two-year staggered terms. At the first regularly scheduled municipal election after the  adoption of this provision, which shall take place in November 2023, the mayor shall be elected to fill a three-year term along with the councilors for wards 2, 4 and 6; councilors from wards 1, 3, 5 and 7 shall be elected for an initial two-year term. Thereafter, all terms shall be for two years."</t>
  </si>
  <si>
    <t>Charter, Section 7.07: "Except where otherwise provided, elections shall be determined by plurality vote. In case of a tie vote for any elective office, a new election shall be held on a date to be determined by the city council, said date to be no more than forty-five (45) calendar days from the date of the regular municipal election, but the only names appearing on the ballot shall be those candidates who receive the tie vote."</t>
  </si>
  <si>
    <t>This city holds elections annually in November and city councilors serve staggered two-year terms, so some are elected on-cycle and others off-cycle. This pattern diminishes the turnout benefits of election consolidation because off-cycle elections have smaller, less-representative electorates.</t>
  </si>
  <si>
    <t>While the elections are held annually, the mayor and councilors serve two-year staggered terms.</t>
  </si>
  <si>
    <t>The submission to the vote of the people of any proposed or enacted ordinance, order or resolve, or question, may be accomplished by the presentation of a petition therefor to the council in the manner provided in this article. Any 10 qualified voters of the city may originate a petition putting in operation the initiative or the referendum by signing a petition application at the office of the city clerk. The petition application shall be available to accept signatures for 10 working days. Whenever requested by 10 such voters, the clerk shall prepare the proper petition with a copy of the ordinance, order or resolve to be submitted attached thereto, and upon its being signed by the ten voters, the clerk shall issue the petition forms to the 10 voters and upon the request of any registered voter within the city, who shall for 60 days thereafter collect signatures of qualified voters of the city. Any signatures collected outside of the 60-day period shall be deemed invalid. Prior to the close of business on the 60th day, or in the event said day is a nonbusiness day, the immediate next business day, the petition forms shall be submitted to the city clerk, the city clerk shall declare the petition closed, shall verify the signatures on the petition within ten business days, and shall at the first regular meeting of the council thereafter present the petition with verification of the number of valid signatures thereto attached to the council. If the number of valid signatures to such petition shall amount to seven percent of the number of votes cast in the City of Lewiston at the last gubernatorial election or greater, the council shall order that the question proposed in the petition be submitted to the voters of the city at the next available scheduled election following.</t>
  </si>
  <si>
    <t>Bangor</t>
  </si>
  <si>
    <t>Charter, Art. VI. Sec. 1: "On the Tuesday following the first Monday of November in each year a regular municipal election shall be held and the qualified voters of the city shall ballot for councilors to fill the office of those councilors whose terms of office expire that year."</t>
  </si>
  <si>
    <t>Title 21-A, Chapter 9, Subchapter 3, Article 1, §723: "In any other election except for those determined by ranked-choice voting, the person who receives a plurality of the votes cast for election to any office, as long as there is at least one vote cast for that office, is elected to that office, except that a write-in candidate must also comply with section 722‑A." AND Title 21-A, Chapter 9, Subchapter 3, Article 2, §732: "In any other election, the Governor shall issue a proclamation under section 366 declaring the tie and ordering a special election between the persons tied."</t>
  </si>
  <si>
    <t>This city holds elections annually in November, so some are on-cycle and others are off-cycle. This pattern diminishes the turnout benefits of election consolidation. Council members serve staggered three-year terms, so each council seat alternates between an on-cycle and an off-cycle election.</t>
  </si>
  <si>
    <t>Elections are held annually, since councilmembers serve a three-year term; the terms expire in both odd- and even-numbered years.</t>
  </si>
  <si>
    <t>Section 18 of the charter explains the process for charter amendments and other initiatives. Basically, a petition must be created and signed by 20 percent of the electorate, a public hearing is held, and then the proposal is put to ballot. Changes initiated by city council must also be put to ballot.</t>
  </si>
  <si>
    <t>South Portland</t>
  </si>
  <si>
    <t>[Sec] 1002: "Effective in 1989, the regular municipal elections under this charter shall be held annually on the Tuesday following the first Monday of November."</t>
  </si>
  <si>
    <t>Charter, Article XI, section 1101: "The electors of the City of South Portland shall have power to approve or reject at the polls an ordinance passed by the city council or submitted by the council to a vote of the electors, except any bond ordinance authorized solely for a capital purpose made necessary as result of fire, flood, hurricane or other disaster or any ordinance establishing voting districts and voting places as provided in section 1001, such power being known as the referendum. Ordinances submitted to the council by initiative petition and passed by the council shall be subject to the referendum in the same manner as other ordinances. Within 20 days after the enactment by the city council of any ordinance which is subject to a referendum, a petition signed by at least 5% of the qualified electors of the City of South Portland at the last regular municipal election may be filed with the city clerk requesting that any such ordinance be either repealed or submitted to a vote of the electors."</t>
  </si>
  <si>
    <t>Auburn</t>
  </si>
  <si>
    <t>Sec 5.1: "On the Tuesday following the first Monday in November in odd-numbered years, registered voters of each ward shall ballot for a Mayor, a Councilor, and a School Committee member from that ward as well as two (2) Councilors and two (2) School Committee members at-large."</t>
  </si>
  <si>
    <t>Article 9 of the charter covers initiatives and referenda. Briefly, after a petition is signed by 10 percent of the registered voters, city council can consider it. If it does not approve it, it can be put to the voters for ballot.</t>
  </si>
  <si>
    <t>Sec 1: "The regular municipal elections under the provisions of this Charter will be held on the first Tuesday following the first Monday in November of each year."</t>
  </si>
  <si>
    <t>Article V-A of the charter covers initiatives and referenda. Briefly, after a petition is signed by 20 percent of the registered voters, it can be put to the voters for ballot.</t>
  </si>
  <si>
    <t>Baltimore</t>
  </si>
  <si>
    <t>Article III,§ 2: "The voters shall elect the members of the City Council on the Tuesday next after the first Monday in November 2016, and on the same day and month in every succeeding fourth year."</t>
  </si>
  <si>
    <t>first Tuesday after the first Monday in November of even-numbered years, every four years, since 2016</t>
  </si>
  <si>
    <t>Code of Maryland, Title 8, Subtitle 2, § 8-201 (b): "In Baltimore City, there shall be a primary election for municipal offices on the fourth Tuesday in April in the year in which the President of the United States is elected."</t>
  </si>
  <si>
    <t>Annapolis</t>
  </si>
  <si>
    <t>Charter, Section 5: "Municipal elections shall be held on the first Tuesday after the first Monday in November in every fourth year, beginning with the year 1985."</t>
  </si>
  <si>
    <t>first Tuesday after the first Monday in November of odd-numbered years, every four years, since 1985</t>
  </si>
  <si>
    <t>Charter, Article II, Section 5: "Nomination for a mayor and for one (1) alderman/alderwoman from each ward in the city shall be made by direct vote of the respective political parties at primary elections to be held in the city for the several candidates for mayor and, in each ward of the city, for the several candidates for aldermen/alderwomen, on the third Tuesday of September in each year in which municipal elections in the city are to be held."</t>
  </si>
  <si>
    <t>Columbia</t>
  </si>
  <si>
    <t>Code of Maryland, Title 8, Subtitle 2, § 8-201: "(2) A statewide general election shall be held on the Tuesday following the first Monday in November."</t>
  </si>
  <si>
    <t>first Tuesday following the first Monday in November of even-numbered years</t>
  </si>
  <si>
    <t>Md. Elec. Law Code Ann. Sec 8-201(a): "(2) A primary election shall be held:(i) in the year in which the Governor is elected, on the last Tuesday in June; and (ii) in the year in which the President of the United States is elected, on the fourth Tuesday in April."</t>
  </si>
  <si>
    <t>Columbia is not incorporated but is governed by Howard County, which has on-cycle elections, like most US counties.</t>
  </si>
  <si>
    <t>Columbia is not incorporated, so it does not have a city council. The election information is provided for Howard County.</t>
  </si>
  <si>
    <t>Germantown</t>
  </si>
  <si>
    <t>Germantown is not incorporated but is governed by Montgomery County, which has on-cycle elections, like most US counties.</t>
  </si>
  <si>
    <t>Germantown is not incorporated, so it does not have a city council. The election information is provided for Montgomery County.</t>
  </si>
  <si>
    <t>Silver Spring</t>
  </si>
  <si>
    <t>Silver Spring is not incorporated but is governed by Montgomery County, which has on-cycle elections, like most US counties.</t>
  </si>
  <si>
    <t>Silver Spring is not incorporated, so it does not have a city council. The election information is provided for Montgomery County.</t>
  </si>
  <si>
    <t>Waldorf</t>
  </si>
  <si>
    <t>Md. Elec. Law Code Ann. Sec 8-201(a): "(2) A primary election shall be held:(i) in the year in which the Governor is elected, on the last Tuesday in June; and(ii) in the year in which the President of the United States is elected, on the fourth Tuesday in April."</t>
  </si>
  <si>
    <t>Waldorf is not incorporated but is governed by Charles County, which has on-cycle elections, like most US counties.</t>
  </si>
  <si>
    <t>Waldorf is not incorporated, so it does not have a city council. The election information is provided for Charles County.</t>
  </si>
  <si>
    <t>Boston</t>
  </si>
  <si>
    <t>Section 21: "Beginning in the year nineteen hundred and twenty-five, the municipal election in said city shall take place biennially in every odd numbered year on the Tuesday after the first Monday in November."</t>
  </si>
  <si>
    <t>"Every preliminary election shall, unless dispensed with under said section [twenty-six C], be held on the sixth Tuesday preceding the regular election." [Acts of 1948, c. 452, s. 53, amended by Acts of 1951, c. 376, s. 2.53] This is usually in September.</t>
  </si>
  <si>
    <t>The Boston City Charter is not contained within a single document. It is "a series of State statutes and not a single code." (City Council of Boston v. Mayor of Boston, 383 Mass. 716, 719 (1981)) It has also been referred to as "a patchwork of special acts whose application requires consideration of their evolution [and scrutiny of the legislative history]."</t>
  </si>
  <si>
    <t>Worcester</t>
  </si>
  <si>
    <t>Section 7-2: "The regular municipal election shall be held on the first Tuesday following the first Monday in November in each odd numbered year."</t>
  </si>
  <si>
    <t>There is a "preliminary" election scheduled for September 5, 2023. Section 7-2 of the charter reads, "The City manager and city council may fix the date of the preliminary election."</t>
  </si>
  <si>
    <t>Elections are nonpartisan.</t>
  </si>
  <si>
    <t>Section 7-8 of the city charter describes the initiative process. A petition must be signed by 15 percent of the voters. City council must either approve it or call a special election within 45 days.</t>
  </si>
  <si>
    <t>Section 15: "After the adoption by any city of any plan provided for by this chapter If the plan adopted provides for annual elections, regular municipal elections under said plan shall take place in the year following its adoption, and thereafter, on the Tuesday next following the first Monday of December in each year; provided, that if said city accepts or has accepted section one hundred and three A of chapter fifty-four all regular municipal elections under such plan following such acceptance shall take place on the third Tuesday of December in each year;"</t>
  </si>
  <si>
    <t>first Tuesday after the first Monday in December annually (but see note in dataset)</t>
  </si>
  <si>
    <t>According to the city's website, there was a "preliminary" election on September 5, 2023.</t>
  </si>
  <si>
    <t>Springfield has a plan A charter. From past election results, elections are held in odd-numbered years in November.</t>
  </si>
  <si>
    <t>Cambridge</t>
  </si>
  <si>
    <t>Chapter 43: Section 109: "The regular municipal election under this plan shall take place on the Tuesday next following the first Monday of November in every odd numbered year, and all members of the city council, the school committee and any board of trustees or other officers referred to in section ninety-five, and no others, shall be elected at each such election."</t>
  </si>
  <si>
    <t>Nothing in the charter or in search results suggesting other elections.</t>
  </si>
  <si>
    <t>Cambridge has a plan E charter</t>
  </si>
  <si>
    <t>Lowell</t>
  </si>
  <si>
    <t>Part I, Title VII, Ch. 43, Section 93: "The regular municipal election under this plan shall take place on the Tuesday next following the first Monday of November in every odd numbered year, and all members of the city council, the school committee and any board of trustees or other officers referred to in section ninety-five, and no others, shall be elected at each such election."</t>
  </si>
  <si>
    <t>Lowell had a preliminary election in September 2021.</t>
  </si>
  <si>
    <t>Lowell has a plan E charter. Title VII, Chapter 43, Section 109 sets the regular municipal election date as the first Tuesday after the first Monday in November of odd-numbered years.</t>
  </si>
  <si>
    <t>Brockton</t>
  </si>
  <si>
    <t>Charter Section 15 ( c): "If the plan adopted provides for elections to be held biennially in every odd-numbered year, the first regular municipal election following its adoption shall take place in the odd-numbered year next succeeding the year of its adoption on the day fixed for the holding of such elections under the laws in effect in such city immediately prior to such adoption, and regular municipal elections thereafter shall take place in every odd-numbered year on the day fixed as aforesaid; provided, that in any city which adopts Plan E all regular municipal elections shall take place as provided in section one hundred and nine."</t>
  </si>
  <si>
    <t>Charter, Section 16A: "The city primary shall be held on the sixth Tuesday preceding the regular city election."</t>
  </si>
  <si>
    <t>Quincy</t>
  </si>
  <si>
    <t>The city's website notes, "The City of Quincy adopted a 'Plan A' form of government;" AND General Law Part I, Title VII, Chapter 43, Section 1 (a): "the Tuesday next following the first Monday in December in each year."</t>
  </si>
  <si>
    <t>first Tuesday after the first Monday in December annually</t>
  </si>
  <si>
    <t>The "preliminary" election was held in August 2023.</t>
  </si>
  <si>
    <t>The Quincy city charter copies large section of Section 43 of Mass. General Law without indicating which Plan it has adopted. This allows great flexibility but does not make clear how the city operates. It is not clear why the preliminary election is set at the date that it is.</t>
  </si>
  <si>
    <t>Lynn</t>
  </si>
  <si>
    <t xml:space="preserve">Charter, Section 7-2: "The regular general city elections shall be held on the first Tuesday following the first Monday in November in each odd-numbered year."
</t>
  </si>
  <si>
    <t>Charter, Section 7-2: "On the fourth Tuesday preceding every regular general city election, there shall be held a preliminary election for the purpose of nominating candidates." This makes the primary in October.</t>
  </si>
  <si>
    <t>New Bedford</t>
  </si>
  <si>
    <t>Charter, Section 56: "The method of city government provided for in the eight following sections shall be known as Plan B"; AND General Law - Part I, Title VII, Chapter 43, Section 15 ( c): "If the plan adopted provides for elections to be held biennially in every odd-numbered year, the first regular municipal election following its adoption shall take place in the odd-numbered year next succeeding the year of its adoption on the day fixed for the holding of such elections under the laws in effect in such city immediately prior to such adoption, and regular municipal elections thereafter shall take place in every odd-numbered year on the day fixed as aforesaid"; AND looking at city election records, since it depends on the city's history of voting.</t>
  </si>
  <si>
    <t>General Law, Part I, Title VII, Chapter 53, Section 28: "City and town primaries before all city and town elections shall be held on the twenty-eighth day preceding such elections." Election results confirm that New Bedford holds primary elections.</t>
  </si>
  <si>
    <t>Detroit</t>
  </si>
  <si>
    <t>Charter Sec 3-105: "A regular city general election to fill the elective offices of the City shall be held on the Tuesday after the first Monday of November of 2013 and every fourth year thereafter."</t>
  </si>
  <si>
    <t>first Tuesday after the first Monday in November of odd-numbered years, every four years, since 2013</t>
  </si>
  <si>
    <t>Charter, Article III, Section 3-105: "A regular city primary election to nominate candidates for city offices shall be held on the Tuesday after the first Monday of August before the general election."</t>
  </si>
  <si>
    <t>In the general election, there are two candidates per position (write-ins are allowed), so run-offs are unlikely. I could not find information on how ties are resolved, but they are probably infrequent.</t>
  </si>
  <si>
    <t>Article XII of the charter explains the process to amend the charter or any ordinance. It starts with a petition, which must be signed by 3 percent of the votes cast for Mayor. The city can then either immediate enact the petition or place it on the ballot for the electorate to decide.</t>
  </si>
  <si>
    <t>Grand Rapids</t>
  </si>
  <si>
    <t>Title III 15. Section 6: "The City's regular elections shall occur on even-numbered years, as provided for in the Michigan Election Law, MCL 168.642 and MCL 168.642a(4)." Elections are held in even-numbered years on the regular election date.</t>
  </si>
  <si>
    <t>first Tuesday after first Monday in November of even-numbered years</t>
  </si>
  <si>
    <t>A nonpartisan primary is to be held at the "spring election," which is the first Tuesday after the first Monday of August. (Charter, Title III, Article 13, Section 4)</t>
  </si>
  <si>
    <t>Grand Rapids is grandfathered into holding on-cycle elections, though state law generally bans it.</t>
  </si>
  <si>
    <t>The charter says that municipal elections are held according to the laws of the state, in an even-numbered year. This seems to mean the November general election date. It looks like the "spring" primaries are held in August. There are no results for the potential May election date--only for August.</t>
  </si>
  <si>
    <t>(from Title IV, section 35 of the charter) Initiatory Petitions—Requirements of. Sec. 1. Any proposed ordinance may be submitted to the City Commission by petition or petitions filed with the City Clerk and signed in ink or indelible pencil by not less than twelve per cent of the registered voters of the City entitled to vote for municipal officers, and verified by the person or persons who obtained the signatures thereto. Such verification shall state that the said signatures were obtained by the person or persons verifying the same, that the said signatures are the genuine signatures of the persons purporting to sign same, and that the person or persons verifying such petition verily believes that the signers thereof are duly qualified electors of the City. Said petition shall give the residence of each of said electors signing the same by street and number, ward and precinct. 36.Initiatory Petitions—How Acted on. Sec. 2. Said initiatory petition shall contain said proposed ordinance in full and a request that, if such proposed ordinance be not passed by the City Commission, the same shall be submitted to a vote of the people. Upon filing said petition, the City Clerk shall at once ascertain and certify its number of qualified signers. If such certificate shows the required number of qualified signers, the City Commission within twenty days thereafter, shall either: (a) Pass said proposed ordinance without alteration, subject to the referendum vote provided in this title, or (b) Call a special election, unless a general or special election is to be held within six months thereafter, and at such general or special election such proposed ordinance shall be submitted without alteration.</t>
  </si>
  <si>
    <t>Warren</t>
  </si>
  <si>
    <t>Charter Sec. 13.17: "The city now has an odd-year general election held on the Tuesday succeeding the first Monday in November in every odd-numbered year pursuant to MCL 168.644a."</t>
  </si>
  <si>
    <t>first Tuesday after the first Monday in November of odd-numbered years, every four years (last election was in 2023)</t>
  </si>
  <si>
    <t>Tuesday following the second Monday in September of each odd-numbered year pursuant to MCL 168.644b. If there are not enough candidates, the primary may be skipped.</t>
  </si>
  <si>
    <t>In case of a tie, the winner is selected by lot. (Sec 13.22)</t>
  </si>
  <si>
    <t>Charter, Chapter 6, Section 6.9: "An initiatory or a referendary petition shall be signed by not less than fifteen per cent of the registered electors of the city. Before being circulated for signatures, such petitions may be approved as to form by the city attorney. Such petition may be the aggregate of two or more petition papers. Each signer of a petition shall sign his name, and shall place thereon, after his name, the date and his place of residence by street and number, or by other customary designation. To each petition paper there shall be attached a sworn affidavit by the circulator thereof, stating that each signature thereon is the genuine signature of the person whose name it purports to be, and that it was signed in the presence of the affiant. Such petition shall be filed with the clerk who shall, within ten days, canvass the signatures thereon to determine the sufficiency thereof. Any signatures obtained more than ninety days before the filing of such petition with the clerk shall not be counted. If found to contain an insufficient number of signatures of registered electors of the city, or to be improper as to form or compliance with the provisions of this section, the clerk shall notify forthwith the person filing such petition and ten days from such notification shall be allowed for the filing of supplemental petition papers. When found sufficient and proper, the clerk shall present the petition to the council at its next regular meeting.
Upon receiving an initiatory or referendary petition from the clerk, the council shall, within thirty days either:
(a) If it be an initiatory petition, adopt the ordinance as submitted in the petition or determine to submit the proposal to the electors; or
(b) if it be a referendary petition, repeal the ordinance to which the petition refers or determine to submit the proposal to the electors."</t>
  </si>
  <si>
    <t>Ann Arbor</t>
  </si>
  <si>
    <t>Charter Sec 13.2: "A regular City election shall be held on the first Tuesday following the first Monday in November in 2017, in 2018, and every two years thereafter."</t>
  </si>
  <si>
    <t>first Tuesday after the first Monday in November every two years</t>
  </si>
  <si>
    <t>A primary is held on first Tuesday following the first Monday in August.</t>
  </si>
  <si>
    <t>No, but the primary can if there is only one candidate per party for a given office. (Charter, Section 13.4)</t>
  </si>
  <si>
    <t>Ann Arbor is grandfathered into on-cycle elections because it adopted them in a period when permitted by state law. The city has four-year terms and holds elections every two years.</t>
  </si>
  <si>
    <t>The wording of the charter says primaries starts in 2017 and occurs in succeeding years, which would mean annual primaries for biennial elections. (Charter, Section 13.4) But the general election was held in both 2017 and 2018, and then became biennial. Surely, the primaries align with that.</t>
  </si>
  <si>
    <t>SECTION 7.10. Voters may propose ordinances by initiative petitions. If the initiative petitions are in the form required by this section and contain signatures of registered voters of a number not less than 20% of all the votes cast for the office of Mayor at the most recent mayoral election, the question of approval of the ordinance shall be submitted to the voters in the next city election which is at least 90 days after the filing of the petitions. Signatures dated more than one year prior to the filing of the petition shall not be counted.</t>
  </si>
  <si>
    <t>Lansing</t>
  </si>
  <si>
    <t>Charter 2-201: "The primary and general elections for all City offices shall be at the time provided by State law."</t>
  </si>
  <si>
    <t>Based on Ingham County election information, it looks like the primaries are held the Tuesday after the first Monday in August.</t>
  </si>
  <si>
    <t>The charter says that the primary and general elections are to be held "at the time specified by state law." (2-201) Based on ballot results, it looks like primaries are held in August and the general election is in November of odd-numbered years.</t>
  </si>
  <si>
    <t>2-403 Petitions For Initiative And Referendum .1 Initiative and referendum petitions must be signed by a number of City electors equivalent to at least 5 percent of registered electors of the City. .2 Petitions shall set forth in full the measure to be initiated or referred. The circulators may submit the petitions to the City Attorney for approval as to form before circulating, but they are not required to do so. .3 Signers of petitions shall be registered electors of the City. Each shall sign his or her name indelibly and shall indicate his or her residence and the date of signing. Each petition shall contain a sworn affidavit of the circulator stating that each signature is, to the knowledge of the circulator, the genuine signature of a registered elector and the person whose name it purports to be; and that it was affixed in the presence of the circulator. .4 Signatures obtained more than 90 days before the petition is filed with the Clerk shall not be counted. .5 The City Clerk shall, within 15 days, canvass the signatures and shall present the petition, if found sufficient and proper, to the City Council at its next regular meeting. .6 If the City Clerk determines the petition lacks sufficient signatures or is otherwise improper, the City Clerk shall forthwith notify the person filing such petition by regular mail of the deficiency and 10 days shall be allowed for filing supplemental petition papers. 2-404 Suspension Of Referred Ordinance A referendum petition must be filed with the City Clerk within 30 days after the enactment of an ordinance. The filing of a referendum petition containing signatures equal to the required amount will delay or suspend the operation of the ordinance until the City Clerk has made a report that the petition does not contain a sufficient number of valid signatures or, if the City Clerk finds the petition to be sufficient, until final determination by the voters. 2-405 Council Action On Petitions .1 Upon receiving an initiative or referendum petition from the City Clerk, the City Council shall within 30 days either: [...]</t>
  </si>
  <si>
    <t>Sterling Heights</t>
  </si>
  <si>
    <t>According to the city clerk, elections are held the first Tuesday after the first Monday in November, every four years starting in 2021 (despite Charter, Chapter 3, Section 3.06: "A regular city election shall be held on the first Tuesday in September in each odd numbered year.").</t>
  </si>
  <si>
    <t>first Tuesday after the first Monday in November of odd-numbered years, every four years, starting in 2021</t>
  </si>
  <si>
    <t>the Tuesday after the first Monday in August</t>
  </si>
  <si>
    <t>Ordinances, Chapter 6, 6.09
A) Any ordinance which may be legally adopted by the council of the City of Sterling Heights, may be proposed by a petition signed by registered electors of the city not less in number than fifteen percent (15%) of all votes cast for governor of the State of Michigan at the last fall election held in the state, but in no case less than fifteen hundred (1500).</t>
  </si>
  <si>
    <t>Dearborn</t>
  </si>
  <si>
    <t>Charter Chapter 12, Section 12.5: "The City general election shall be held on the first Tuesday following the first Monday in November 2009 and every four years thereafter."</t>
  </si>
  <si>
    <t>first Tuesday after the first Monday in November of odd-numbered years, every four years, starting in 2009</t>
  </si>
  <si>
    <t>Minneapolis</t>
  </si>
  <si>
    <t>Charter § 4.2 (b): "Each Council member's term is four years, unless otherwise provided in section 3.2(d). Each ward's voters elect their Council member in each year following a year whose number is evenly divisible by four, unless otherwise provided in section 3.2(d)." AND 3.2(d)Redistricting and Elections: "If a Minnesota election law requires any additional City council election, other than a regular general election or a special election required under this charter, and the additional required election is based, in part, on the results of a decennial federal census, the City will hold an election for Council members in compliance with that Minnesota Statute. If an additional required Council member election must be held, the existing term will be for two years. The term for Council members after the additional required election will be the remainder of the four-year term that would have been served by Council members if an election would not have been required under this section 3.2(d)."</t>
  </si>
  <si>
    <t>first Tuesday after the first Monday in November, every four years, after 2001</t>
  </si>
  <si>
    <t>There was redistricting in 2022, which explains why there was an election in 2023. Minneapolis uses Single Transferable Vote (also known as ranked choice voting). (Charter, Article III, § 3.1: "(b) Ties are resolved by lot (Ordinances 167.75)."</t>
  </si>
  <si>
    <t>There was redistricting in 2022, which explains why there is an election in 2023. Minneapolis uses Single Transferable Vote (also known as ranked choice voting) (Charter, Article III, § 3.1. (b) ). Ties are resolved by lot (Ordinances 167.75).</t>
  </si>
  <si>
    <t>The Charter Commission may propose an amendment, which is then voted on either by the city council or the electorate. Or there can be a citizen petition signed by 5 percent of the electorate and then put to ballot. Or the City Council can initiate the amendment and pass an ordinance.</t>
  </si>
  <si>
    <t>Saint Paul</t>
  </si>
  <si>
    <t>THIS IS NOT THE GOVERNING CODE. Charter Sec. 7.01 (ammended 1980): "Sec. 7.01. - City elections. The election of city officers and such other officers as are required by law to be elected at a city election shall be held on the first Tuesday after the first Monday in November in odd numbered years."</t>
  </si>
  <si>
    <t>first Tuesday after the first Monday in November of odd-numbered years, every four years, including in 2023</t>
  </si>
  <si>
    <t>The charter notes that elections should be held in every odd-numbered year, but according to the City Clerk's office, elections are every four years and matched to four-year terms for council members. St. Paul uses Single Transferable Vote. Ties are resolved by lot (Ordinances, Section 31.05 (d) (2)).</t>
  </si>
  <si>
    <t>The charter says that elections should be held in every odd-numbered year, but according to the City Clerk's office, elections are every four years and matched to four year terms for council members. St. Paul uses Single Transferable Vote. Ties are resolved by lot (Ordinances, Section 31.05 (d) (2)).</t>
  </si>
  <si>
    <t>Chapter 8 of the charter defines the amendment process. It starts with a petition signed by 8 percent of the registered voters. If the council does not enact the change within 60 days, it must be put to ballot.</t>
  </si>
  <si>
    <t>Rochester</t>
  </si>
  <si>
    <t>Charter Section 3.00: "Beginning in 1996, there shall be a biennial election for elective officers hereinafter provided, which election shall be known as the 'charter election' and shall also be held on the first Tuesday after the first Monday in November of each even-numbered year at such place within each ward as the common council shall designate."</t>
  </si>
  <si>
    <t>A primary election is held according to the charter. The date of the primary is set by the state as the second Tuesday in August. (205.065)</t>
  </si>
  <si>
    <t>Election results from the secretary of state confirm municipal elections in even-numbered years.</t>
  </si>
  <si>
    <t>Duluth</t>
  </si>
  <si>
    <t>The date of the general election is set by state as the first Tuesday after the first Monday in November of even-numbered years. But cities may choose to vote in November of odd-numbered years instead.</t>
  </si>
  <si>
    <t>The date of the primary is set by the state as the second Tuesday in August.</t>
  </si>
  <si>
    <t>I would think the state law would make it even-numbered year but election results show city council elections in odd-numbered years.</t>
  </si>
  <si>
    <t>Chapter VI, Section 51 of the charter explains the initiative process. Briefly, if 20 percent of the electorate sign the petition, then council may either pass the ordinance unchanged or put it to a vote. If 10-20 percent of the electorate sign, then council may pass an alternative ordinance. If at least 50 percent of the people who signed the petition then remove their names from it, the council's alternative stands. Otherwise, both versions are put to public ballot.</t>
  </si>
  <si>
    <t>Bloomington</t>
  </si>
  <si>
    <t>Charter § 4.01: "Regular municipal elections must be held on the first Tuesday after the first Monday of November of each odd numbered year."</t>
  </si>
  <si>
    <t>Bloomington uses Ranked-Choice Voting. Ties are resolved by lot (Chapter 3, Section 3.12 (5))</t>
  </si>
  <si>
    <t>Election results from the secretary of state confirm municipal elections in even-numbered years,</t>
  </si>
  <si>
    <t>Chapter V of the charter covers initiatives. A petition must be signed by 10 percent of the electorate. City Council can either pass it or submit it for general balloting.</t>
  </si>
  <si>
    <t>Jackson</t>
  </si>
  <si>
    <t>Art 5.A §23-15-173, §23-15-559: "A general municipal election shall be held in each city, town or village on the first Tuesday after the first Monday of June, 1985, and every four (4) years thereafter, for the election of all municipal officers elected by the people." AND "The provisions of Sections 23-15-171 and 23-15-173 fixing the time for the holding of primary and general elections shall not apply to any municipality operating under a special or private charter where the governing board or authority thereof, on or before June 25, 1952, shall have adopted and spread upon its minutes a resolution or ordinance declining to accept such provisions, in which event the primary and general elections shall be held at the time fixed by the charter of such municipality."</t>
  </si>
  <si>
    <t>first Tuesday after the first Monday in June of odd-numbered years, every four years, starting in 1985</t>
  </si>
  <si>
    <t>Ms. Code: Title 23. Elections § 23-15-1711: "Municipal primary elections shall be held on the first Tuesday in April preceding the general municipal election and, in the event a second primary shall be necessary, such second primary shall be held on the fourth Tuesday in April preceding such general municipal election."</t>
  </si>
  <si>
    <t>Ms. Code, § 23-15-981: "If no candidate for such office receives a majority of the votes cast for such office in the general election, the names of the two (2) candidates receiving the highest number of votes for such office shall be placed on the ballot for a second election to be held three (3) weeks later in accordance with appropriate procedures followed in other elections involving runoff candidates."</t>
  </si>
  <si>
    <t>Gulfport</t>
  </si>
  <si>
    <t>There was a primary on April 6, 2021. Elections are every four years.</t>
  </si>
  <si>
    <t>There was a partisan primary runoff in 2021 but no indication of general election runoffs.</t>
  </si>
  <si>
    <t>Southaven</t>
  </si>
  <si>
    <t>Biloxi</t>
  </si>
  <si>
    <t>In 2021, the primary was on April 6.</t>
  </si>
  <si>
    <t>The Primary runoff was scheduled for April 27, 2021.</t>
  </si>
  <si>
    <t>From the city's web page: "The upcoming municipal elections begin with Democratic and Republican primaries. When you go to your polling place on April 6, you will have to vote either as a Democrat or Republican. If no candidate receives more than 50 percent of the vote in a party primary, there will be a runoff election between the top two candidates in that race. The runoff, if needed, would be April 27. The general election, where ballots feature Democrats, Republicans, and Independent candidates on the same ballot, will be June 8."</t>
  </si>
  <si>
    <t>Hattiesburg</t>
  </si>
  <si>
    <t>Unknown</t>
  </si>
  <si>
    <t>Charter Sec. 604: "The City will hold a primary election on the first Tuesday after the first Monday of April, and a general election eleven weeks after the primary election. The next primary election will be held on April 7, 2015, and every four years thereafter."</t>
  </si>
  <si>
    <t>eleventh Tuesday after the first Tuesday after the first Monday in April (in other words, in June) of odd-numbered years, every four years, since 2015</t>
  </si>
  <si>
    <t>There is a primary election the Tuesday after the first Monday in April, every four years, starting in 2015.</t>
  </si>
  <si>
    <t>Saint Louis</t>
  </si>
  <si>
    <t>Charter Section 1: "A general municipal election shall be held on the first Tuesday after the first Monday in April, 2005, and every two years thereafter."</t>
  </si>
  <si>
    <t>The charter (2.08.020) notes "The primary election shall be held in the regular polling places in each precinct on the first Tuesday of August, 1944, and biennially thereafter for the nomination of candidates for elective City offices, if any, to be voted for at the next general state election." But results show that the municipal primary is held in March before the municipal election.</t>
  </si>
  <si>
    <t>Charter, Section 13.1: "A regular election for the choice of elective municipal officials shall be held biennially on the first Tuesday in April in odd-numbered years."</t>
  </si>
  <si>
    <t>Charter, Article XIII, section 13.7: "The candidate or candidates receiving the highest number of votes for each office shall be declared elected and inducted into office at that time." AND Section 13.8: "If at any municipal election there shall be no choice between candidates by reason of two or more having received an equal number of votes, the council shall proceed to determine the election by lot in a meeting open to the public and to which all candidates have been invited."</t>
  </si>
  <si>
    <t>There is no mention of primary elections. Ties are resolved by lot (Charter, Section 13.8).</t>
  </si>
  <si>
    <t>Article XIV of the charter explains the initiative process. The petition must be signed by 7 percent of the electorate. City Council may either approve the initiative or submit it to ballot.</t>
  </si>
  <si>
    <t>Charter Article XVI, Sec. 119: "A regular election for the choice of elective municipal officials shall be held annually on the first Tuesday after the first Monday in April."</t>
  </si>
  <si>
    <t>first Tuesday after the first Monday in April annually</t>
  </si>
  <si>
    <t>There was a primary held in March. However the Charter, Title 2, Chapter  2.08.020 notes "The primary election shall be held in the regular polling places in each precinct on the first Tuesday of August, 1944."</t>
  </si>
  <si>
    <t>There might be another regulation that sets a more reasonable date (like March) for the primary. August seems too long before the April election date.</t>
  </si>
  <si>
    <t>Independence</t>
  </si>
  <si>
    <t>Ordinances, Section 1.02.001: "All City elections shall be conducted and administered by the Jackson County Board of Election Commissioners created by RSMo 113.550, in accordance with the City Charter, RSMo 113.490 to 113.870 and other provisions of applicable law, and ordinances passed by the Council."</t>
  </si>
  <si>
    <t>first Tuesday in April of even-numbered years</t>
  </si>
  <si>
    <t>Elections are held in accordance with the City Charter, RSMo 113.490 to 113.870 and other provisions of applicable law, and ordinances passed by the Council. From the Jackson County election results, it looks like Independence has a municipal primary on the first Tuesday after the first Monday in February of even-numbered years. Then they hold their general municipal election together with the state primary election on the first Tuesday after the first Monday in April. Elections are held at the April General Municipal Election in even-numbered years, based on election results.</t>
  </si>
  <si>
    <t>Lee's Summit</t>
  </si>
  <si>
    <t>Charter, section 3.2: "Election, Terms and Term Limitations. City Councilmembers shall be elected to serve staggered four-year terms as exists on April 4, 2017. At each regular municipal election, Councilmembers shall be elected to fill the offices of those whose terms expire"; AND MO Rev Stat § 115.121 (2017): "The election day for the election of political subdivision and special district officers shall be the first Tuesday after the first Monday in April each year, and shall be known as the general municipal election day."</t>
  </si>
  <si>
    <t>first Tuesday after the first Monday of even-numbered years</t>
  </si>
  <si>
    <t>Mo Code, Title IX, Chapter 115, Sections 3 and 4: "3. If two or more persons receive an equal number of votes for nomination or election to any office not otherwise provided for in section 115.515 or this section, and a higher number of votes than any other candidate for nomination or election to the same office, the officer with whom such candidates filed their declarations of candidacy shall, immediately after the results of the election have been certified, issue a proclamation stating the fact and ordering a special election to determine which candidate is elected to the office. The proclamation shall set the date of the election and shall be sent by the officer to each election authority responsible for conducting the special election. In his proclamation, the officer shall specify the name of each candidate for the office to be voted on at the election, and the special election shall be conducted and the votes counted as in other elections.
 4.  As an alternative to the procedure prescribed in subsections 1, 2, and 3 of this section, if the candidates who received an equal number of votes in such election agree to the procedure prescribed in this subsection, the officer with whom such candidates filed their declarations of candidacy may, after notification of the time and place of such drawing given to each such candidate at least five days before such drawing, determine the winner of such election by lot.  Any candidate who received an equal number of votes may decline to have his name put into such drawing."</t>
  </si>
  <si>
    <t>Billings</t>
  </si>
  <si>
    <t>M.C.A. 13-1-104 (3)(a): "1) A general election must be held throughout the state on the first Tuesday after the first Monday in November.
(2) In every even-numbered year, the following elections must be held on general election day:
(a) an election on any ballot issue submitted to electors pursuant to Article III, section 6, unless the legislature orders a special election, or Article XIV, section 8, of the Montana constitution;
(b) an election of federal officers, members of the legislature, state officers, multicounty district officers elected at a statewide election, district court judges, and county officers; and
(c) any other election required by law to be held on general election day in an even-numbered year.
(3) In every odd-numbered year, the following elections must be held on the same day as the general election:
(a) an election of officers for municipalities required by law to hold the election; and
(b) any other election required by law to be held on general election day in an odd-numbered year."</t>
  </si>
  <si>
    <t>Montana Code, 13-1-107. "(1) On the first Tuesday after the first Monday in June preceding a general election held in an even-numbered year, a primary election must be held throughout the state.
(2) On the Tuesday following the second Monday in September preceding a general election held in an odd-numbered year, a primary election, if required, must be held throughout the state.
(3) The cost of a municipal election must be paid by the municipality."</t>
  </si>
  <si>
    <t>Yes. Mt Code: 13-1-403: "Except as provided in subsection (5)(b) and unless otherwise specifically provided by law, if the number of candidates filing for election is equal to or less than the number of positions to be filled, the election administrator shall notify the governing body of the local government in writing that the election is not necessary and the governing body may by resolution cancel the election."</t>
  </si>
  <si>
    <t>Mt. Code, 13-1-103: "The individual receiving the highest number of valid votes for any office at an election is elected or nominated to that office." AND 13-16-507: "If there is a tie vote for an officer of any political subdivision not specifically provided for in this part, the governing body of that jurisdiction shall appoint one of the candidates who tied to fill the office as in other cases of vacancy."</t>
  </si>
  <si>
    <t>Missoula</t>
  </si>
  <si>
    <t>13-1-107. "(1) On the first Tuesday after the first Monday in June preceding a general election held in an even-numbered year, a primary election must be held throughout the state.
(2) On the Tuesday following the second Monday in September preceding a general election held in an odd-numbered year, a primary election, if required, must be held throughout the state.
(3) The cost of a municipal election must be paid by the municipality."</t>
  </si>
  <si>
    <t>Great Falls</t>
  </si>
  <si>
    <t>Bozeman</t>
  </si>
  <si>
    <t>Charter, Article VI, Section 6.01: "Regular city elections shall be held and administered in odd numbered years, pursuant to state law. Candidates shall run for office without party designation." AND M.C.A. 13-1-104 (3)(a): "1) A general election must be held throughout the state on the first Tuesday after the first Monday in November.
(2) In every even-numbered year, the following elections must be held on general election day:
(a) an election on any ballot issue submitted to electors pursuant to Article III, section 6, unless the legislature orders a special election, or Article XIV, section 8, of the Montana constitution;
(b) an election of federal officers, members of the legislature, state officers, multicounty district officers elected at a statewide election, district court judges, and county officers; and
(c) any other election required by law to be held on general election day in an even-numbered year.
(3) In every odd-numbered year, the following elections must be held on the same day as the general election:
(a) an election of officers for municipalities required by law to hold the election; and
(b) any other election required by law to be held on general election day in an odd-numbered year."</t>
  </si>
  <si>
    <t>Butte</t>
  </si>
  <si>
    <t xml:space="preserve">Charter, Article IX, Section 9.01: "The procedure for the nomination and election of all elected officers shall be as prescribed by state law for nonpartisan elections. These elections shall be held in conjunction with state elections."
</t>
  </si>
  <si>
    <t>The city of Butte has consolidated its government with Silver Bow County. The consolidated government conducts elections on the schedule of Montana counties, which is on-cycle.</t>
  </si>
  <si>
    <t>The city of Butte is merged with Silver Bow County. This is why its elections do not follow the pattern for cities.</t>
  </si>
  <si>
    <t>Omaha</t>
  </si>
  <si>
    <t>Charter, Article VIII, Sec 8.01: "The two candidates for Mayor receiving the highest number of votes upon the primary ballot shall be the candidates and the only candidates whose names shall be printed upon the official ballot for Mayor at the general election, which shall be held on the first Tuesday after the second Monday in May each four years thereafter."
"</t>
  </si>
  <si>
    <t>Tuesday after the second Monday in May of the year following a presidential election</t>
  </si>
  <si>
    <t>Charter, Article VIII, Section 8.01: "The primary election shall be held on the first Tuesday of April preceding the dates of the general or regular city election."</t>
  </si>
  <si>
    <t>The City of Omaha holds a special primary and general election every four years to elect a mayor and all seven members of the city council. The elections are held the year following a Presidential Election.</t>
  </si>
  <si>
    <t>Charter, Article II, Section 2.18: "Ordinances or amendments to existing ordinances may be submitted to the Council by a petition signed by registered electors of the city equal to at least 15 per cent of the vote for the office of Mayor cast at the last preceding general city election."</t>
  </si>
  <si>
    <t>Lincoln</t>
  </si>
  <si>
    <t>Charter, Article III, Section 1: "The general election in the city shall be held on the first Tuesday in May in every odd-numbered year."</t>
  </si>
  <si>
    <t>first Tuesday in May of odd-numbered years</t>
  </si>
  <si>
    <t>Charter, Article IV, Section 2: "The primary election for such nominations shall be held on the fourth Tuesday preceding the date of the general city election."</t>
  </si>
  <si>
    <t>Charter, Articl IV, Section 22: "Whenever qualified electors of the city, equal in number to 5 percent of the number of registered voters of the city at the last general city election petition the council to enact a proposed ordinance, it shall be the duty of the council to either enact such ordinance without amendment within thirty days or submit the same to a vote of the people at the next election held within such city."</t>
  </si>
  <si>
    <t>Charter, Article IV, Section 22: "The right to enact ordinances for said city is hereby granted to the qualified electors of the city, but such grant is made upon the following conditions and in addition to the right herein granted to the council to legislate." However, the city's legal department says they believe that only the city's charter review committee can start a charter amendment.</t>
  </si>
  <si>
    <t>Bellevue</t>
  </si>
  <si>
    <t>Ordinances, Chapter 9, Section 9-2: "The city shall hold its municipal election for the year 1976 and all succeeding municipal elections thereafter on the same date as the statewide general election for the state."</t>
  </si>
  <si>
    <t>Ordinances, Section 9-16: "There shall be a primary election held in the city to nominate candidates for city officers to be voted on at the general municipal election. The primary election shall be held at the regular polling places on the day of the statewide primary election." AND NB rev statutes, 32-401: "The statewide primary election shall be held on the first Tuesday after the second Monday in May in even-numbered years."</t>
  </si>
  <si>
    <t>Grand Island</t>
  </si>
  <si>
    <t>Charter, 14-1: "The City of Grand Island, Nebraska, shall hold its municipal election on the date of the statewide primary election for the State of Nebraska."</t>
  </si>
  <si>
    <t>first Tuesday after the second Monday in May of even-numbered years</t>
  </si>
  <si>
    <t>NB, Revised Statute 32-1122: "If a recount after a general or special election results in any two or more persons having an equal and the highest number of votes for the same county, city, village, or school district office, the county canvassing board shall, in the presence of the candidates or their representatives, determine by lot which of the candidates shall be elected."</t>
  </si>
  <si>
    <t>Kearney</t>
  </si>
  <si>
    <t>ARTICLE 8. - ELECTIONS: "The City shall hold its municipal elections in accordance with the provisions of Chapter 32 of the Revised Statutes of Nebraska. (Code 1958, 2.4-2;"</t>
  </si>
  <si>
    <t>first Tuesday after the first Monday in November of even-numbered years, every four years, starting in 1994</t>
  </si>
  <si>
    <t>Las Vegas</t>
  </si>
  <si>
    <t>Charter, Article V, Section 5.020: "On the first Tuesday after the first Monday in November 2022, and at each successive interval of 4 years, there must be elected, at a general municipal election to be held for that purpose, a Mayor and one Council Member."</t>
  </si>
  <si>
    <t>Charter, Article V, Section 5.010: "Primary municipal election must be held in the City: (a) On the first Tuesday after the first Monday in April 2019; and (b )Beginning in 2022, on the second Tuesday in June of each even-numbered year."</t>
  </si>
  <si>
    <t xml:space="preserve">Yes. Charter, Article V, Section 5.010: "If, in the primary municipal election, regardless of the number of candidates for an office, one candidate receives a majority of votes which are cast in that election for the office for which he or she is a candidate, he or she must be declared elected for the term which commences on the day of the first regular meeting of the City Council next succeeding the meeting at which the canvass of the returns is made, and no general municipal election need be held for that office." </t>
  </si>
  <si>
    <t>Charter, Article V, section 5.01: The charter makes explicit the state-mandated election dates.</t>
  </si>
  <si>
    <t>Henderson</t>
  </si>
  <si>
    <t>Charter, ArticleV, Section 5.010: "A primary municipal election must be held: (a) On the first Tuesday after the first Monday in April 2019; and (b) Beginning in 2022, on the second Tuesday in June of each even-numbered year, at which time there must be nominated candidates for offices to be voted for at the next general municipal election."</t>
  </si>
  <si>
    <t>Yes. Charter, Article V, Section 5.010 (5): "If in the primary municipal election, regardless of the number of candidates for an office, one candidate receives a majority of votes cast in that election for the office for which he or she is a candidate, he or she must be declared elected and no general municipal election need be held for that office."</t>
  </si>
  <si>
    <t>Charter, Article V, section 5.02: The charter makes explicit the state-mandated election dates.</t>
  </si>
  <si>
    <t>Reno</t>
  </si>
  <si>
    <t>Charter, Article V, Section 5.010: "On the date fixed by the election laws of the State for the statewide general election in November 2002, and at each successive interval of 4 years, there must be elected at the general election, a Mayor, Council Members from the second and fourth wards, and a City Attorney, all of whom hold office for a term of 4 years and until their successors have been elected and qualified."</t>
  </si>
  <si>
    <t>According to state law, there is a primary the second Tuesday in June of even-numbered years. Reno does not specify the date of the primary in its charter or code.</t>
  </si>
  <si>
    <t>No, but the primary must be skipped if there are fewer than three candidates.</t>
  </si>
  <si>
    <t>Ties in elections are resolved by drawing cards from a deck; the high card wins.</t>
  </si>
  <si>
    <t>North Las Vegas</t>
  </si>
  <si>
    <t>Charter, Article V, Section 5.010: "On the first Tuesday after the first Monday in November 2022, and at each successive interval of 4 years thereafter, there must be elected, at a general municipal election to be held for that purpose, a Mayor and two Council Members, who shall hold office for a period of 4 years and until their successors have been elected and qualified."</t>
  </si>
  <si>
    <t>Charter, Article V, Section 5.020: "2. A primary municipal election must be held:(a)On the Tuesday following the first Monday in April 2019; and (b) Beginning in 2022, on the second Tuesday in June of each even-numbered year."</t>
  </si>
  <si>
    <t>Yes. Charter, Article V, Section 5.020 (5): "If, regardless of the number of candidates for an office, one candidate receives a majority of the total votes cast for that office in the primary municipal election, he or she must be declared elected to that office and no general municipal election need be held for that office."</t>
  </si>
  <si>
    <t>Enterprise</t>
  </si>
  <si>
    <t>NV Rev Stat § 244.014 (2022): "In each county whose population is 100,000 or more but less than 700,000:
1. At the general election in 1976, and every 4 years thereafter, two county commissioners must be elected respectively from two of the county commissioner election districts established pursuant to this chapter.
2. At the general election in 1978, and every 4 years thereafter, three county commissioners must be elected respectively from three of the county commissioner election districts established pursuant to this chapter.
3. The board of county commissioners shall establish five county commissioner election districts which must be as nearly equal in population as practicable. Each such district must be composed of entirely contiguous territory and be as compact as possible."</t>
  </si>
  <si>
    <t>The position is partisan. There are election results showing primaries held in June that match state primary dates.</t>
  </si>
  <si>
    <t>Enterprise is not an incorporated city. It is a "census designated place" that is governed by Clark County. The dates given are for the election of county comissioners. There also an appointed town advisory board. All this also applies to Paradise, NV, which includes the Las Vegas "strip."</t>
  </si>
  <si>
    <t>Sparks</t>
  </si>
  <si>
    <t>Charter, Article V, Section 5.010: "On the Tuesday after the first Monday in November 2004, and at each successive interval of 4 years, there must be elected, at the general election, Council Members to represent the first, third and fifth wards and a City Attorney, all of whom hold office for a term of 4 years and until their successors have been elected and qualified.
      2. On the Tuesday after the first Monday in November 2006, and at each successive interval of 4 years, there must be elected, at the general election, Council Members to represent the second and fourth wards and a Mayor, all of whom hold office for a term of 4 years and until their successors have been elected and qualified."</t>
  </si>
  <si>
    <t>NRS293C.175: "A primary city election must be held in each city of population category one, and in each city of population category two that has so provided by ordinance, on the second Tuesday in June of each even-numbered year."</t>
  </si>
  <si>
    <t>Manchester</t>
  </si>
  <si>
    <t>Charter, Section 5.02: "“Municipal general election” shall mean the biennial municipal election to be held on the Tuesday next following the first Monday of November in each odd numbered year at which time the qualified voters shall choose city and ward officers."</t>
  </si>
  <si>
    <t>Primaries are held the third Tuesday of September.</t>
  </si>
  <si>
    <t>Nashua</t>
  </si>
  <si>
    <t>Charter, Section 5: "All the city and ward officers who are to be hereafter elected by the legal voters of the city, or of any ward therein, except moderators, ward clerks, selectmen and inspectors of the checklists, shall be chosen at elections hereinafter called municipal elections to be holden on the first Tuesday following the first Monday of November in the year 1933 and biennially thereafter on the first Tuesday following the first Monday in November."</t>
  </si>
  <si>
    <t>Charter, § 23: "A plurality of votes shall elect, except in the case of a tie vote. The tie shall be determined by lot under the direction of the city clerk and the person so winning the ties shall be declared elected."</t>
  </si>
  <si>
    <t>Charter, Chapter 3: "The election officers in each ward whose duty it is to conduct regular biennial elections shall conduct a municipal election at the expense of the City in the same manner as a regular biennial election, on the Tuesday following the first Monday in November of the odd numbered years."</t>
  </si>
  <si>
    <t>Charter, Chapter 7: "Tie votes for any elective office shall be resolved by lot in the manner that the City Council may determine."</t>
  </si>
  <si>
    <t>Charter, C2-1: "The election officers in each ward, whose duty it is to conduct regular biennial elections, shall conduct a nonpartisan municipal election, at the expense of the city, in the same manner as regular biennial state election, on the first Tuesday after the first Monday in November of each odd numbered year to choose Ward Councilors, Councilors at Large, Mayor and School Board Members."</t>
  </si>
  <si>
    <t>Charter, Article II, Section C2-11: "the candidates receiving the highest number of votes for the offices to be filled shall be declared elected...A tie vote shall be resolved by lot."</t>
  </si>
  <si>
    <t>Charter, Section 48: "The election officers in each ward whose duties it is to conduct regular biennial elections shall conduct a municipal election, at the expense of the City, in the same manner as a regular biennial election on the Tuesday following the first Monday in November of the odd numbered years, to elect all elected officials provided for by this Charter."</t>
  </si>
  <si>
    <t>Tie votes are resolved by lot. (Charter Section 52)</t>
  </si>
  <si>
    <t>Charter 40:69A-34.1: "Any municipality adopting a mayor-council plan of government shall provide in its charter that the mayor and council shall be elected by the voters of the municipality either:
a. At a regular municipal election held on the second Tuesday in May in the years in which municipal officers are to be elected, in which case the term of office of the mayor and council members shall begin on July 1 next following their election; or
b. At the general election held on the first Tuesday after the first Monday in November or at such other time as may be provided by law for holding general elections, in which case the term of office of the mayor and council members shall begin on January 1 next following their election."</t>
  </si>
  <si>
    <t>second Tuesday in May of even-numbered years</t>
  </si>
  <si>
    <t>There was a runoff in 2022.</t>
  </si>
  <si>
    <t>Here is evidence that Newark elected city council members in November 2022.</t>
  </si>
  <si>
    <t>Jersey City</t>
  </si>
  <si>
    <t>NJ Rev Stat § 40:45-7.1: "Any municipality governed by the provisions of the "Uniform Nonpartisan Elections Law," P.L.1981, c.379 (C.40:45-5 et seq.) may, by ordinance, choose to hold regular municipal elections on the day of the general election, the Tuesday after the first Monday in November."</t>
  </si>
  <si>
    <t>first Tuesday after the first Monday in November of odd-numbered years, every four years, starting in 1961</t>
  </si>
  <si>
    <t>Based on the past election history, runoffs are held in December if needed.</t>
  </si>
  <si>
    <t>Elections are at the general election in November, but results show they are every four years, starting in 2017.</t>
  </si>
  <si>
    <t>Paterson</t>
  </si>
  <si>
    <t>NJ Rev Stat § 40:45-7 (2016): "Except as may otherwise be provided by law for initial elections conducted in a municipality following its adoption of a plan or form of government, or a charter or an amendment thereto, regular municipal elections shall be held in each municipality governed by this act on the second Tuesday in May, or the day of the general election in November if chosen by the municipality pursuant to subsection a. of section 1 of P.L.2009, c.196 (C.40:45-7.1), in the years in which municipal officers are to be elected."</t>
  </si>
  <si>
    <t>City records show the city voted in May 2022. As this is the default, no ordinance would be needed to keep the date. There are results for primary elections in other cities in Pasaic County but not for Paterson.</t>
  </si>
  <si>
    <t>Elizabeth</t>
  </si>
  <si>
    <t>Charter, Article 8, Section 8-5: "8-5. The council shall consist of five members, unless pursuant to the authority granted under sections 1-13 or 1-19 of article 1 of this act, the municipality shall be governed by a council of seven or nine members. Members of the council shall serve for a term of four years, except as hereinafter provided for those first elected, beginning on the first day of January next following their election. They shall be elected at large and by ward at the general election to be held on the first Tuesday after the first Monday in November or at such other time as may be provided by law for holding general elections."
 </t>
  </si>
  <si>
    <t>Website shows November results. Council election results reported in November 2020.</t>
  </si>
  <si>
    <t>Trenton</t>
  </si>
  <si>
    <t>first Tuesday after the first Monday in November of even-numbered years, every four years, including 2020</t>
  </si>
  <si>
    <t>Trenton had a runoff for city council positions on January 24, 2023.</t>
  </si>
  <si>
    <t>We can find an ordinance to move to November, which was vetoed by the Mayor, but Trenton's election date did move to November.</t>
  </si>
  <si>
    <t>Albuquerque</t>
  </si>
  <si>
    <t>Ordinance 2022-041: "Regular municipal elections shall he held on the first Tuesday after the first Monday in November of odd-numbered years."</t>
  </si>
  <si>
    <t>"Any runoff election that may be called by the City Council shall be held on any day designated by the Council by resolution consistent with Section 8 of Article II of the City Charter." There was a runoff on December 7, 2021.</t>
  </si>
  <si>
    <t>We cannot find legislation regarding primaries.</t>
  </si>
  <si>
    <t>Ordinance 2022-041 describes how a petition is created. We cannot find anything indicating how many signatures are required for the petition to be valid, nor what happens once a petition is filed.</t>
  </si>
  <si>
    <t>Las Cruces</t>
  </si>
  <si>
    <t>Charter, Article VII, Section 7.01: "Regular elections. This section is superseded by provisions of Sections 18 A and E of the Local Elections Act (LEA)." Despite the citation, the current law seems to be NM Stat § 1-22-2 (2021): "A. A regular local election shall be held on the first Tuesday after the first Monday in November of each odd-numbered year. A regular local election shall be held to elect qualified persons to membership on a local governing body and, where applicable, to elective municipal executive office and to municipal judicial office."</t>
  </si>
  <si>
    <t>Las Crucas has adopted Ranked Choice Voting.</t>
  </si>
  <si>
    <t>According to the city's website: "The next regularly scheduled municipal election is Tuesday, November 7, 2023." Las Crucas has adopted Ranked Choice Voting.</t>
  </si>
  <si>
    <t>Rio Rancho</t>
  </si>
  <si>
    <t>Charter, Article VII, Section 7.01: "B. The regular municipal election shall be held on the first Tuesday in March of each even-numbered year."</t>
  </si>
  <si>
    <t>first Tuesday in March of even-numbered years</t>
  </si>
  <si>
    <t>Charter Article VII, 7.01 D: "The election of all municipal elective offices shall be by majority of the votes cast for the particular office in question. The Governing Body shall by ordinance determine the procedures for breaking a tie vote and for run off elections."</t>
  </si>
  <si>
    <t>Article VII of the Charter also explains the initiative process. A petition must be signed by 10 percent of the registered voters. "The Governing Body" may either approve it or put it to ballot.</t>
  </si>
  <si>
    <t>Santa Fe</t>
  </si>
  <si>
    <t>Charter, Chapter IX, Section 9-1.2: "The city of Santa Fe opts-in to the Local Election Act. Municipal elections in the city shall be conducted in accordance with the Santa Fe Election Code, the Santa Fe Municipal Charter and the New Mexico Local Election Act. The date of the regular municipal election shall be the first Tuesday in November of odd-numbered years."</t>
  </si>
  <si>
    <t>Sante Fe has adopted Ranked Choice Voting.</t>
  </si>
  <si>
    <t>Roswell</t>
  </si>
  <si>
    <t>Based on the city's website, it looks like municipal elections are held on the first Tuesday in March of even numbered years</t>
  </si>
  <si>
    <t>Code, Chapter 12, Section 12-1 (h): "The candidate for any office in a regular municipal officer election who receives the most votes shall be elected to that office for the term designated, provided that each candidate for the position of councilmember shall only receive votes cast for such candidate by the resident qualified electors of the ward from which that candidate is running."</t>
  </si>
  <si>
    <t>Charter Section 25: "The council members shall be elected at the general election in the year nineteen hundred seventy-seven and every fourth year thereafter." State law says that "the general election shall be held annually on the Tuesday next succeeding the first Monday in November." (NY Elec L § 8-100 (2021))</t>
  </si>
  <si>
    <t>first Tuesday after the first Monday in November, every four years, starting in 1977</t>
  </si>
  <si>
    <t>NY Elec L § 8-100 (2021): "A primary election shall be held on the fourth Tuesday in June before every general election unless otherwise changed by an act of the legislature."</t>
  </si>
  <si>
    <t>NY Elec L § 8-100 (2021) (b): "In the event a run-off primary election is required in the city of New York, it shall be held on the fourth Tuesday next succeeding the date on which the initial primary election was held."</t>
  </si>
  <si>
    <t>Note that the runoff is for the primary election, not the general election.</t>
  </si>
  <si>
    <t>Buffalo</t>
  </si>
  <si>
    <t>Charter, Article 3, Section 3-5, "At the general election in the year 2001 one district council member shall be elected by the electors of each council district for a term of two years. At the general election held in the year 2003 and every fourth year thereafter, one district council member shall be elected by the electors of each council district for a term of four years."</t>
  </si>
  <si>
    <t>Election results show partisan primaries are held in the election year.</t>
  </si>
  <si>
    <t>Charter, Section 2-22: "The City election is held in each odd-numbered year, in accordance with and in the manner now or hereafter provided in the election law,"</t>
  </si>
  <si>
    <t>The city held partisan primary elections on June 27, 2023.</t>
  </si>
  <si>
    <t>Yonkers</t>
  </si>
  <si>
    <t>Charter C2-2 (1): "At the November 2003 general election:
(a) the mayor and city councilors from city council districts one, three and five shall be elected for four year terms; and
(b) the city council president and city councilors from city council districts two, four and six shall be elected for two year terms; and
(2)  At the November 2005 general election, the city council president and city councilors from city council districts two, four and six shall be elected for four year terms."</t>
  </si>
  <si>
    <t>first Tuesday following the first Monday in November of odd-numbered years</t>
  </si>
  <si>
    <t>Syracuse</t>
  </si>
  <si>
    <t>Charter Article III, Section 3-103: "Thereafter on the first Tuesday following the first Monday of November of each odd-numbered year, election of members of council to fill vacancies which shall occur by expiration of terms of councilors on the first day of January next shall be held."</t>
  </si>
  <si>
    <t>NY Elec L § 8-100 (2021): "A primary election shall be held on the fourth Tuesday in June before every  general election unless otherwise changed by an act of the legislature."</t>
  </si>
  <si>
    <t>Charlotte</t>
  </si>
  <si>
    <t>Charter Sect 2.01: "Regular municipal elections shall be held in the City every two years in odd-numbered years, and shall be conducted in accordance with the Uniform Municipal Elections Laws of North Carolina."</t>
  </si>
  <si>
    <t>The first primary shall be held on the sixth Tuesday before the election, and the second primary, if required, shall be held on the third Tuesday before the election.</t>
  </si>
  <si>
    <t>Charlotte uses the "partisan election method."</t>
  </si>
  <si>
    <t>Raleigh</t>
  </si>
  <si>
    <t>Charter Sec 4.1:"All nominations, primary elections, general elections and special elections in the City shall be held, conducted, supervised and governed by and pursuant to the provisions of Chapter 163, Elections and Election Laws, and Subchapter IX thereof, Municipal Elections, of the General Statutes of North Carolina, with the exception of G.S. 163-303, relating to the nonapplicability of campaign expense regulation in nonpartisan elections and except as otherwise provided by this act."</t>
  </si>
  <si>
    <t>Tuesday after the first Monday in November of even-numbered years</t>
  </si>
  <si>
    <t>N.C.G.S: 163-279 (a) (4): "If the election is nonpartisan and the election and runoff election method of election is used, the election shall be held on the fourth Tuesday before the Tuesday after the first Monday in November, and the runoff election, if required, shall be held on Tuesday after the first Monday in November."</t>
  </si>
  <si>
    <t>Raleigh began holding city elections on-cycle in 2022, according to the Wake County Elections Board. State law generally requires off-cycle elections but does authorize a handful of cities such as Winston-Salem to retain their longstanding practice of on-cycle voting. Sightline does not know the basis in state law for Raleigh's change or whether other North Carolina cities could avail themselves of it. Raleigh is categorized as having a short-circuit preliminary election.</t>
  </si>
  <si>
    <t>Charter, Article II, Section 2.1: "The method of election of the City Council of the City of Raleigh shall be the nonpartisan election and runoff election method to be conducted as provided in G.S. 163-293." Raleigh moved to on-cycle elections in 2022, according to the Wake County elections board. NC Gen Stat § 163-293: "For city council positions (multiple positions), candidates with a majority would win. If there is no majority, candidate with a plurality would win, unless another candidate requests a runoff."</t>
  </si>
  <si>
    <t>Greensboro</t>
  </si>
  <si>
    <t>Charter Sec. 2.41: "All such municipal elections shall be held and conducted as provided by Article 23 and 24 of Chapter 163 of the General Statutes [G. S. §§ 163-279 et seq., 163-291 et seq.]." AND N.C.G.S. Section 163-279 (a) (3): "If the election is nonpartisan and the nonpartisan primary method of election is used, the election shall be held on Tuesday after the first Monday in November and the nonpartisan primary shall be held on the fourth Tuesday before the election."</t>
  </si>
  <si>
    <t>first Tuesday after the first Monday in November of odd-numbered years, every four years, including 2025</t>
  </si>
  <si>
    <t>N.C.G.S. Section 163-279 (a) (3): "If the election is nonpartisan and the nonpartisan primary method of election is used, the election shall be held on Tuesday after the first Monday in November and the nonpartisan primary shall be held on the fourth Tuesday before the election."</t>
  </si>
  <si>
    <t>No. The county board of elections says they still hold the general election.</t>
  </si>
  <si>
    <t>Charter, Chapter II, Subchapter B., Section 2.21: "Elections for mayor and city council shall be by the nonpartisan primary and election method set out in North Carolina General Statute 163-294."</t>
  </si>
  <si>
    <t>Durham</t>
  </si>
  <si>
    <t>Charter Sec 5: "The general municipal elections shall be conducted in the manner prescribed by the uniform municipal election laws of North Carolina."</t>
  </si>
  <si>
    <t>Durham uses the nonpartisan primary and election method.</t>
  </si>
  <si>
    <t>Winston-Salem</t>
  </si>
  <si>
    <t>Charter, Sec 12J (c ): "In 2013, the primary and election for mayor and council members shall be held on the dates provided in G.S. 163-279(a)(2)." Winston-Salem has special permission from the state of North Carolina to retain its tradition of on-cycle elections.</t>
  </si>
  <si>
    <t>G.S. 163-379(a)(2): "If the election is partisan, the election shall be held on Tuesday after the first Monday in November, the first primary shall be held on the sixth Tuesday before the election, and the second primary, if required, shall be held on the third Tuesday before the election."</t>
  </si>
  <si>
    <t>Winston-Salem is one of a handful of North Carolina cities authorized by state law to continue holding on-cycle elections.</t>
  </si>
  <si>
    <t>Charter, Article II, Section 121:"Notwithstanding G.S. 163-279, in 2016 and quadrennially thereafter, primaries and elections for mayor and city council shall be held at the same time as for county officers as provided in G.S. 163-1."</t>
  </si>
  <si>
    <t>North Carolina General Statutes § 163-279, Chapter 163, 163-279 (a) 
Primaries and elections for offices filled by election of the people in cities, towns, incorporated villages, and special districts shall be held in 1973 and every two or four years thereafter as provided by municipal charter on the following days: [...](4) If the election is nonpartisan and the election and runoff election method of election is used, the election shall be held on the fourth Tuesday before the Tuesday after the first Monday in November, and the runoff election, if required, shall be held on Tuesday after the first Monday in November."</t>
  </si>
  <si>
    <t>fourth Tuesday before the first Tuesday after the first Monday in November of odd-numbered years (which makes it in October)</t>
  </si>
  <si>
    <t>Cary</t>
  </si>
  <si>
    <t>Charter, Section 1.4: "The method of election of the Mayor and Town Council shall be the nonpartisan election and runoff method to be conducted as provided in G.S. 163-293."</t>
  </si>
  <si>
    <t>Charter, Article IV, Section 4.1: "The regular municipal election for the members of the city council, including the mayor, shall be nonpartisan and the plurality election method set out in G.S. § 163-292 shall be used." AND Section 4.2: "At the regular municipal election to be held in 1977, three (3) council members shall be elected for terms of four (4) years, and in 1979 three (3) council members shall be elected for terms of four (4) years." AND N.C. G.S. § 163-279: "Primaries and elections for offices filled by election of the people in cities, towns, incorporated villages, and special districts shall be held in 1973 and every two or four years thereafter as provided by municipal charter on the following days: If the election is nonpartisan and decided by simple plurality, the election shall be held on Tuesday after the first Monday in November."</t>
  </si>
  <si>
    <t>first Tuesday after the first Monday of November of odd-numbered years</t>
  </si>
  <si>
    <t>The charter specifies a plurality election.</t>
  </si>
  <si>
    <t>High Point</t>
  </si>
  <si>
    <t>Charter, Article III, Section 3.1: "Beginning with the 2019 election, regular municipal elections shall be held in the city every four years in odd-numbered years, and shall be conducted in accordance with state law governing municipal elections. The mayor and members of the council shall be elected by the nonpartisan primary and election method provided in the G.S. 163A-1618." AND N.C.G.S. 163-279: "If the election is nonpartisan and the nonpartisan primary method of election is used, the election shall be held on Tuesday after the first Monday in November and the nonpartisan primary shall be held on the fourth Tuesday before the election."</t>
  </si>
  <si>
    <t>first Tuesday after the first Monday in November of odd-numbered years, every four years, starting in 2019</t>
  </si>
  <si>
    <t>The fourth Tuesday before the election, which makes it in October.</t>
  </si>
  <si>
    <t>Charter, Article III, Section 3.1: "Pursuant to G.S. 160A-101, the Charter of the City of Concord, as set forth in Chapter 861 of the 1985 Session Laws of North Carolina, as amended, is hereby further amended to implement nonpartisan plurality for elections (G.S. 163-292) of the City Board of Aldermen [city council]." AND  N.C.G.S. 163-279: "If the election is nonpartisan and the nonpartisan primary method of election is used, the election shall be held on Tuesday after the first Monday in November and the nonpartisan primary shall be held on the fourth Tuesday before the election."</t>
  </si>
  <si>
    <t>Fargo</t>
  </si>
  <si>
    <t>City charter, 2-020: "Biennial city elections shall be held in the city of Fargo on the same date as the primary election as specified in North Dakota state law in each even-numbered year at such place or places as the board of city commissioners shall designate." This matches state law §40-21-02: "Biennial municipal elections must be held on the second Tuesday in June in each even-numbered year."</t>
  </si>
  <si>
    <t>second Tuesday in June of even-numbered years</t>
  </si>
  <si>
    <t>Bismark</t>
  </si>
  <si>
    <t>N. Dak. Code, Chapter 40-21, Section 40-21-02: "Biennial municipal elections must be held on the second Tuesday in June in each even-numbered year."</t>
  </si>
  <si>
    <t>Charter, Article V, Section 2: After an initiative has been signed by 15 percent of the voters, the Board of City Commissioners may either pass it into law or put it to general ballot.</t>
  </si>
  <si>
    <t>Grand Forks</t>
  </si>
  <si>
    <t>Charter, Article IV: After an initiative has been signed by 15 percent of the votes, the governing body must either put it into law or schedule a general election within 60 days.</t>
  </si>
  <si>
    <t>Minot</t>
  </si>
  <si>
    <t>Ordinances, Chapter 11 1/2, Section 11 1/2-7: After an initiative has been signed by 15 percent of the voters, the City Council may either adopt it or put it to general ballot.</t>
  </si>
  <si>
    <t>West Fargo</t>
  </si>
  <si>
    <t>Charter, Section 41: "A general election for the choice of elective officers provided for in this charter shall be held on the first Tuesday after the first Monday in November in odd numbered years."</t>
  </si>
  <si>
    <t>Charter, Section 41-3: "Candidates for all offices to be voted for at any municipal election under the provisions of this charter shall be nominated at a nonpartisan primary election to be held in odd numbered years on the same date as may be provided in the general laws of the state for the holding of primary elections." There is a primary election on the first Tuesday after the first Monday in May.</t>
  </si>
  <si>
    <t>Cleveland</t>
  </si>
  <si>
    <t>Charter, Section 3: "A general election for the choice of elective officers provided for in this Charter shall be held on the first Tuesday after the first Monday in November every four years commencing November 1981."</t>
  </si>
  <si>
    <t>first Tuesday after the first Monday in November of odd-numbered years, every four years, since 1981</t>
  </si>
  <si>
    <t>Charter, Chapter 3, Section 3: "Candidates for all offices to be voted for at any regular Municipal election under the provisions of this Charter shall be nominated at a non-partisan primary election to be held on the second Tuesday in September prior to the regular Municipal election."</t>
  </si>
  <si>
    <t>Tie decided by lot.</t>
  </si>
  <si>
    <t>Cincinnati</t>
  </si>
  <si>
    <t>Charter, Article IX, Section 1: "Commencing in November 2013, a regular municipal election for the choice of members of council shall be held every four years on the first Tuesday after the first Monday in November."</t>
  </si>
  <si>
    <t>first Tuesday after the first Monday in November, every four years, since 2013</t>
  </si>
  <si>
    <t>Candidates are placed on the ballot by petition. There is a primary for the mayoral position but does not seem to be one for councilmanic positions.</t>
  </si>
  <si>
    <t>Charter, Article IX, Section 8: " The nine candidates receiving the highest number of votes cast shall be declared elected to the council."  We cannot find information about how ties are resolved. We see no indication of runoff elections.</t>
  </si>
  <si>
    <t>Toledo</t>
  </si>
  <si>
    <t>Charter, Chapter III, Section 11: "A regular general election for the choice of Mayor and members of the Council as hereinafter provided, shall be held on the first Tuesday after the first Monday in November in odd-numbered years."</t>
  </si>
  <si>
    <t>Charter, Chapter III, Section 12: "Candidates for Mayor and Council to be voted for at any regular municipal election under the provisions of this charter shall be nominated at a nonpartisan primary election to be held in odd numbered years on the same date as may be provided in the general laws of the state for the holding of primary elections." This is the first Tuesday after the first Monday in May.</t>
  </si>
  <si>
    <t>Akron</t>
  </si>
  <si>
    <t>Charter, Section 3: "A general election for the choice of elective officers provided for in this Charter shall be held on the first Tuesday after the first Monday of November in odd numbered years."</t>
  </si>
  <si>
    <t>Charter, Section 4: "Candidates for all offices to be voted for at any municipal election under the provisions of this Charter shall be nominated at a primary election to be held on the first Tuesday after the first Monday in May prior to such municipal election."</t>
  </si>
  <si>
    <t>Dayton</t>
  </si>
  <si>
    <t>Charter, Article II, Section 12: "A regular election for the choice of Commissioners provided for in this Charter shall be held on the first Tuesday after the first Monday in November, 1913, and on the first Tuesday after the first Monday in November in each second year thereafter."</t>
  </si>
  <si>
    <t>Charter, Article II, Section 7: "(A) Candidates for Commissioners and Mayor under the provisions of this Charter shall be nominated by a primary election which shall be held in odd-numbered years on the day designated by general law for the holding of primary elections." This is the Tuesday after the first Monday in May.</t>
  </si>
  <si>
    <t>Article III, section 21, et seq.: "Any proposed ordinance may be submitted to the Clerk of the Commission by petition signed by at least 1,250 registered voters of the city. All petitions circulated with respect to any proposed ordinance shall be uniform in character, shall contain the proposed ordinance in full and shall have printed or written thereon the names and addresses of at least five (5) electors who shall be officially regarded as filing the petition and shall constitute a committee of the petitioners for the purpose hereinafter named."</t>
  </si>
  <si>
    <t>Oklahoma City</t>
  </si>
  <si>
    <t>Charter, Article X, Section 1: "On the second Tuesday of February of each odd-numbered year, a general election shall be held in the City for the nomination of candidates for the office of Councilmember from each ward for which the term of the incumbent Councilmember expires in that year."</t>
  </si>
  <si>
    <t>second Tuesday in February of odd-numbered years</t>
  </si>
  <si>
    <t>Charter Article X, Section 6: "At any general election when there are two or more candidates for the office of Councilmember in any ward, then the two candidates receiving the highest number of votes for such office shall be declared the nominees from that ward, and when there are two or more candidates for Mayor, the two candidates receiving the highest number of votes from the City at-large shall be declared the nominees for Mayor, and the names of the candidates for Councilmember or for Mayor so nominated shall appear accordingly on the City runoff election ballot on the succeeding first Tuesday of April."</t>
  </si>
  <si>
    <t>If there is only one candidate or one candidate wins a majority of the votes, then the runoff is not held.</t>
  </si>
  <si>
    <t>Tulsa</t>
  </si>
  <si>
    <t>Charter, Article VI, Section 1.3: "On the second Tuesday of February of each odd-numbered year, a general election shall be held in the City for the nomination of candidates for the office of Councilmember from each ward for which the term of the incumbent Councilmember expires in that year. "</t>
  </si>
  <si>
    <t>second Tuesday in February of each odd-numbered year</t>
  </si>
  <si>
    <t>"</t>
  </si>
  <si>
    <t>On November 14, 2017, Tulsa moved their municipal election date from November to August. (https://ballotpedia.org/Tulsa,_Oklahoma,_City_Office_Election_Month_Change_Charter_Amendment,_Proposition_4_(November_2017)) But they canceled their June primary and call the November election a runoff. If there is only one candidate or one candidate wins a majority of the votes, then the runoff is not held. If there is a tie in the runoff, the result is determined by lot.</t>
  </si>
  <si>
    <t>Norman</t>
  </si>
  <si>
    <t>Charter, Article II, Section 5: "By resolution duly adopted each year, the City Council shall designate a date in the following year, which is approved under then-current state law, for the holding of Norman's municipal election. […] If allowed by then-current state law, the date for municipal elections shall be in February."</t>
  </si>
  <si>
    <t>date in February chosen each year by the City Council</t>
  </si>
  <si>
    <t>Charter, Article II, Section 6: "By resolution duly adopted each year, the City Council shall designate a date in the following year that is subsequent to the date chosen for Norman's municipal election described in Section 5 herein, which is approved under then-current state law, for the holding of Norman's municipal runoff election."</t>
  </si>
  <si>
    <t>If the runoff also produces a tie, the winner is determined by lot.</t>
  </si>
  <si>
    <t>Broken Arrow</t>
  </si>
  <si>
    <t>26 O.S. § 13-103: "A. All municipal elections shall be held at the same place and in the same manner prescribed for conduct of state and county elections unless otherwise provided by law." AND  26 O.S. § 1-101 (OSCN 2022): "On the first Tuesday succeeding the first Monday of November, 1976, and every four (4) years thereafter, a General Election shall be held, at which time electors for President and Vice President shall be elected. On said date, and every two (2) years thereafter, United States Senators and United States Representatives, whose terms expire before the next succeeding General Election, and state, district and county officers, whose terms expire before the next succeeding General Election, shall be elected."</t>
  </si>
  <si>
    <t>unknown</t>
  </si>
  <si>
    <t>26 O.S. § 1-102: "A Primary Election shall be held on the third Tuesday in June of each even-numbered year, at which time each political party recognized by the laws of this state shall nominate its candidates for the offices to be filled at the next succeeding General Election unless otherwise provided by law."</t>
  </si>
  <si>
    <t>Edmond</t>
  </si>
  <si>
    <t>Charter, Article II, Section 11, "A general City election shall be held in said City on the first Tuesday in April, 1959, and each four years thereafter, to fill the offices of councilman for ward one and councilman forward two [...]. A general City election shall be held in said City on the first Tuesday in April, 1961, and each four years thereafter, to fill the offices of and councilman for ward three, and councilman for ward four."</t>
  </si>
  <si>
    <t>Charter, Article XI, section 76: "It shall be the duty of the mayor or chief executive officer of the City of Edmond to legally call the primary election and the election of officers herein provided for, and he shall give at least sixty (60) days' notice of each such election."(Amended Election, November 3, 1998)</t>
  </si>
  <si>
    <t>ORS §254.035 and constitution § 14, §14a</t>
  </si>
  <si>
    <t>Starting in 2024, Portland will use Ranked Choice Voting. Presumably they will then eliminate the primary.</t>
  </si>
  <si>
    <t>Starting in 2024, Portland will use Ranked Choice Voting. Presumably, they will then eliminate the primary.</t>
  </si>
  <si>
    <t>Salem</t>
  </si>
  <si>
    <t>ORS 254.056 (2): "The primary election shall be held on the third Tuesday in May of each even-numbered year."</t>
  </si>
  <si>
    <t>Eugene</t>
  </si>
  <si>
    <t>No, but the candidate with the majority from the primary will be the only name on the ballot.</t>
  </si>
  <si>
    <t>Gresham</t>
  </si>
  <si>
    <t>ORS, 254.575: "When two or more candidates for the same office, after a full recount of votes, have an equal and the highest number of votes... (2) For election to a public office other than Governor or those referred to in subsection (1) of this section, the Secretary of State by proclamation shall order a new election to fill the office."</t>
  </si>
  <si>
    <t>Gresham has no primary but elects the plurality candidate from the general election.</t>
  </si>
  <si>
    <t>Hillsboro</t>
  </si>
  <si>
    <t>Hillsboro has no primary but elects the plurality candidate from the general election.</t>
  </si>
  <si>
    <t>Charter, Chapter III, Section 10: "The first voting for Mayor or Councilor during a year will take place at the same time and places in the City as the state-wide biennial primary election that year."</t>
  </si>
  <si>
    <t>Yes. Charter, Chapter III, Section 10: "Any candidate for Mayor or City Councilor who receives a majority of all votes cast at the primary election shall be declared to be elected to the office for which he or she is a candidate, effective as of the date of the state-wide biennial general election and no further elections shall be held for such office."</t>
  </si>
  <si>
    <t>Beaverton</t>
  </si>
  <si>
    <t>Corvallis</t>
  </si>
  <si>
    <t>Corvallis does ranked choice voting, so it doesn't have a primary.</t>
  </si>
  <si>
    <t>Bend</t>
  </si>
  <si>
    <t>Code, Section. 1.25.005 (C ): "All elections shall be held on the same biennial State general and special elections dates in accordance with State Election Law."</t>
  </si>
  <si>
    <t>Philadelphia</t>
  </si>
  <si>
    <t>25 Pa. Stat. § 2752: "The municipal election shall be held biennially on the Tuesday next following the first Monday of November in each odd-numbered year."</t>
  </si>
  <si>
    <t>25 Pa. Stat. § 2754: "There shall be a Municipal primary preceding each municipal election which shall be held on the third Tuesday of May in all odd-numbered years."</t>
  </si>
  <si>
    <t>Pittsburgh</t>
  </si>
  <si>
    <t>Allentown</t>
  </si>
  <si>
    <t>Reading</t>
  </si>
  <si>
    <t>Code, Chapter 51: A petition must have at least 2,000 signatures. Ordinances do not explain what happens to a petition if it is deemed sufficient.</t>
  </si>
  <si>
    <t>Erie</t>
  </si>
  <si>
    <t>Providence</t>
  </si>
  <si>
    <t>Charter, Article II, Section 202: "The mayor and the members of the city council shall each be elected for a term of four (4) years at a general city election to be held on the Tuesday next after the first Monday in November, A.D. 1982, and each fourth year thereafter."</t>
  </si>
  <si>
    <t>first Tuesday after the first Monday in November of even-numbered years, every four years, since in 1982</t>
  </si>
  <si>
    <t>Rhode Island General Laws Title 17. Elections § 17-15-1: "A primary election for the nomination of candidates for each political party shall be held in each voting district in the manner provided in this chapter on the eighth Tuesday preceding biennial state elections." In 2022 the election was held on Sept 13.</t>
  </si>
  <si>
    <t>The right to enact ordinances is hereby granted to the qualified electors of the city by initiative, provided that such power shall not extend to the budget or capital programs or to any ordinance relating to the appropriation of money, or to the levy of taxes or to the salaries and benefits of city officials or employees. The initiative shall be exercised in the following manner:
(a) Whenever one thousand (1,000) qualified electors of the city petition the city council to enact a proposed ordinance, it shall be the duty of the city council to consider such proposed ordinance within seventy (70) days of receipt. Receipt, for the purpose of this subsection, shall be defined as the reading of said petition at the next regularly scheduled meeting of the city council. […]
(c) In the event that the city council shall fail to enact such proposed ordinance without amendment, and upon the receipt by the city clerk of a notarized referendum petition signed by an additional five (5) per cent of the qualified electors of the city, the city council shall submit such proposed ordinance to a vote of the people of the city at the next general election; provided, however, that said ballot referendum petition must be filed at least sixty (60) days prior to the date fixed for such general election.</t>
  </si>
  <si>
    <t>Warwick</t>
  </si>
  <si>
    <t>Charter, Article IV, Section 4-12: "A regular city election shall be held on Tuesday following the first Monday in November of the even numbered years. A special election may be held at any time at the order of the city council, or as otherwise provided in this Charter." AND Charter, Article II, Section 2-1: "The city council shall consist of nine members who shall be elected at the general election in each even year for a term of two years."</t>
  </si>
  <si>
    <t>Charter, Article IV, Section 4-16: "Party primaries for the nomination of candidates for the offices of mayor and members of the city council shall be held in each voting district in accordance with the laws of the state."</t>
  </si>
  <si>
    <t>Cranston</t>
  </si>
  <si>
    <t>Charter, Chapter 2, Section 2.01: "A general city election shall be held on the Tuesday following the first Monday in November in each even numbered year."</t>
  </si>
  <si>
    <t>R.I. General Laws, Title 17, § 17-15-1: "A primary election for the nomination of candidates for each political party shall be held in each voting district in the manner provided in this chapter on the eighth Tuesday preceding biennial state elections." That would be in September.</t>
  </si>
  <si>
    <t>Pawtucket</t>
  </si>
  <si>
    <t>Charter, Section 6-103: "Commencing in the year 2002, the election for the choosing of all officials of the City who, by the provisions of this Charter, now or in the future, are to be voted for by the electors thereof, shall be held concurrent with the State general election in each even numbered year. The election will be held on a partisan basis."</t>
  </si>
  <si>
    <t>These results show a partisan primary (for one party) in September 2022.</t>
  </si>
  <si>
    <t>East Providence</t>
  </si>
  <si>
    <t>Charter, Section 11-13: "The qualified electors of the City of East Providence shall elect a Mayor, a Council and a School Committee as provided by this Charter. The qualified electors of the City shall elect the Mayor and such members of the Council and School Committee as are necessary to fill the offices of those whose terms of office expire that year, and also to fill any vacancies in the above offices which may then exist." AND R.I. General Laws, Title 17,  §17-18-5: "A meeting of the electors of every city, town, senatorial district, representative district, and of every voting district shall be held biennially in the even years on the Tuesday next after the first Monday in November at a place to be designated and furnished by the local boards of the respective towns and cities at the expense of the towns and cities, respectively, for the purpose of organization and voting for general officers, senators and representatives in the general assembly, representatives in congress, and electors of president and vice-president of the United States, if to be chosen, and for any other officers that are to be chosen on that day."</t>
  </si>
  <si>
    <t>Charter Section 11-13: "There shall be a primary election in the City of East Providence to nominate two (2) candidates for each office to be filled as provided by this Charter for the office of Mayor, Council member, and committee member." AND R.I. General Laws, Title 17, § 17-15-1: "A primary election for the nomination of candidates for each political party shall be held in each voting district in the manner provided in this chapter on the eighth Tuesday preceding biennial state elections." That would be in September.</t>
  </si>
  <si>
    <t>Charleston</t>
  </si>
  <si>
    <t>Charter Sec 11-1: "General elections in the city shall be held every two (2) years, in November of odd-numbered years, on the first Tuesday following the first Monday of November."</t>
  </si>
  <si>
    <t>S.C. Code of Law, 5-15-62 (b) (1): "If no candidate for a single office receives a majority of the votes cast in the first election, a second election shall be conducted two weeks later between the two candidates receiving the largest number of votes in the first election who do not withdraw."</t>
  </si>
  <si>
    <t>Charter Sec 6-6: "Elections for city officials shall be held in odd numbered years on the first Tuesday following the first Monday in November."</t>
  </si>
  <si>
    <t>Code, Section 6-4 ( c): "A second election shall be conducted two weeks after the first election, between one more than the number of candidates necessary to fill offices for which no candidates received a majority of the votes cast. The second election shall be between the candidates receiving the largest number of votes in the first election. The candidates receiving the highest number of votes cast in the second election in number equal to the number of offices to be filled shall be declared elected."</t>
  </si>
  <si>
    <t>North Charleston</t>
  </si>
  <si>
    <t>Charter Sec 7-3: "The regularly scheduled election of an at-large mayor and ten (10) council members from single-member districts shall be held on the first Tuesday following the first Monday of November of the year 2011. Subsequent regular elections for mayor and council members shall be held on the first Tuesday following the first Monday in November of every fourth year thereafter."</t>
  </si>
  <si>
    <t>first Tuesday after the first Monday in November of odd-numbered years, every four years, since 2011</t>
  </si>
  <si>
    <t>Runoffs are unlikely to come into question. Code, Chapter 7, Section 7-4: "The election of mayor and council members shall be nonpartisan using the plurality method to determine results." There is no indication how a tie would be resolved.</t>
  </si>
  <si>
    <t>Mount Pleasant</t>
  </si>
  <si>
    <t>Ordinances § 36.21: "General elections will be held in the town on the first Tuesday after the first Monday in November in odd-numbered years."</t>
  </si>
  <si>
    <t>Ordinances, § 36.22: "All regular and special elections for the offices of Mayor and Council shall be nonpartisan general elections using the plurality method, pursuant to S.C. Code § 5-15-61." With plurality voting, a runoff would only be needed for a tie vote.</t>
  </si>
  <si>
    <t>Rock Hill</t>
  </si>
  <si>
    <t>Ordinances § 14-7: "A general election shall be held for election of a mayor and/or councilmembers on the third Tuesday in October in each odd year."</t>
  </si>
  <si>
    <t>first Tuesday in October of odd-numbered years</t>
  </si>
  <si>
    <t>Code, Section 14-3: "If no candidate for a single office receives a majority of the votes cast in the first election, a runoff election shall be held as provided in this subsection. A second election shall be conducted two weeks later between the two candidates receiving the largest number of votes in the first election who do not withdraw. The candidate receiving a majority of the votes cast in the runoff election shall be declared elected."</t>
  </si>
  <si>
    <t>Sioux Falls</t>
  </si>
  <si>
    <t>code: Section 6.01: "The regular city election shall be held in even numbered years. Conduct of the election shall be in accordance with provisions of state law. The date of the city election shall be set by ordinance as the second Tuesday in April. The city may combine its election with that of the Sioux Falls School Board."</t>
  </si>
  <si>
    <t>second Tuesday in April of even-numbered years</t>
  </si>
  <si>
    <t>Code, § 38.010: "All elections by majority. In all elections for elective office within the city, including at-large council members and district council members and mayor, if no candidate in a race involving three or more candidates receives a majority of the votes cast for that particular elective office, a runoff election shall be held three weeks from the date of the first election. At the runoff election, the two candidates receiving the highest number of votes at the first election shall be on the ballot. However, if there is a tie for second place in the first election and there is no tie for first place, all tying second place candidates shall be placed along with the first place candidate on the ballot for the runoff election. The runoff election shall be held at the same polling places and shall be conducted, returned, and canvassed in the same manner as the first election. The person receiving the highest number of votes at the runoff election is elected."</t>
  </si>
  <si>
    <t>Rapid City</t>
  </si>
  <si>
    <t>Code, Chapter 1.16: "The official municipal election date shall be the first Tuesday after the first Monday in June."</t>
  </si>
  <si>
    <t>This article notes that the city is considering re-establishing runoff elections for mayor and city council.</t>
  </si>
  <si>
    <t>Aberdeen</t>
  </si>
  <si>
    <t>code: section 18-1: "The regular city election shall be held at the regular polling place in every voting precinct on the first Tuesday after the first Monday in June of every year."</t>
  </si>
  <si>
    <t>first Tuesday after the first Monday in June annually</t>
  </si>
  <si>
    <t>N/A. Charter, Chapter 18, Section 18-3: "The provisions of state general election laws shall apply to city elections. All elections shall be conducted as established by state law. Candidates shall run for office without party designation."</t>
  </si>
  <si>
    <t>SD Codified L § 9-13-27.2 (2022): "If a tie vote exists after a canvass of original official returns, the governing body making the canvass shall certify the vote to the finance officer. The finance officer shall then notify the candidates that if no request for recount is made in writing to the finance officer within five days after the certification, the winner shall be determined by drawing of lots. If no recount request is made or a tie vote between candidates is found to exist on the basis of the recount, the finance officer shall fix a time and place for the drawing of lots, giving reasonable notice of the time and place to each of the tied candidates. The drawing of lots shall be in the manner directed by the finance officer and the certificate of election shall be issued to the candidate winning in the drawing."</t>
  </si>
  <si>
    <t>Brookings</t>
  </si>
  <si>
    <t>Charter, Article V, Section 5.01: "Regular Elections. The regular city election shall be held at the time established by state law or as established by ordinance of the City Council."</t>
  </si>
  <si>
    <t>second Tuesday in April of each year</t>
  </si>
  <si>
    <t>City clerk says they do not have runoffs. SD Codified L § 9-13-27.2 (2022): "If a tie vote exists after a canvass of original official returns, the governing body making the canvass shall certify the vote to the finance officer. The finance officer shall then notify the candidates that if no request for recount is made in writing to the finance officer within five days after the certification, the winner shall be determined by drawing of lots. If no recount request is made or a tie vote between candidates is found to exist on the basis of the recount, the finance officer shall fix a time and place for the drawing of lots, giving reasonable notice of the time and place to each of the tied candidates. The drawing of lots shall be in the manner directed by the finance officer and the certificate of election shall be issued to the candidate winning in the drawing."</t>
  </si>
  <si>
    <t>Watertown</t>
  </si>
  <si>
    <t>SD Codified  9-13-1 (2021): "In each municipality an annual election for the election of officers shall be held on the second Tuesday of April of each year, at a place in each ward of the municipality as the governing body shall designate. If the governing body of the municipality chooses a different election day as provided in this chapter, the governing body shall establish such election day by January fourteenth of the election year." AND 9-13-1.1: "Any other provision of this chapter notwithstanding, the members of the governing body of a municipality may choose to hold a general municipal election in conjunction with a regular school district election."  Also: ARTICLE VI ELECTIONS Section 6.01: "City elections. a. Regular elections. The regular city election shall be held at the time established by state law or as established by ordinance of the City Council."</t>
  </si>
  <si>
    <t>second Tuesday of April of each year</t>
  </si>
  <si>
    <t>This article shows election date on June 15, 2021. SD Codified L § 9-13-27.2 (2022): "If a tie vote exists after a canvass of original official returns, the governing body making the canvass shall certify the vote to the finance officer. The finance officer shall then notify the candidates that if no request for recount is made in writing to the finance officer within five days after the certification, the winner shall be determined by drawing of lots. If no recount request is made or a tie vote between candidates is found to exist on the basis of the recount, the finance officer shall fix a time and place for the drawing of lots, giving reasonable notice of the time and place to each of the tied candidates. The drawing of lots shall be in the manner directed by the finance officer and the certificate of election shall be issued to the candidate winning in the drawing."</t>
  </si>
  <si>
    <t>Nashville</t>
  </si>
  <si>
    <t>Charter Section 15.01: "For the purpose of electing a mayor, vice-mayor, five (5) councilmembers-at-large and thirty-five (35) district councilmembers, there shall be held on the first Thursday in April, 1966, and on the first Thursday in August of 1971, and each four (4) years thereafter, a general metropolitan election."</t>
  </si>
  <si>
    <t>first Thursday in August of odd-numbered years, every four years, since 1971</t>
  </si>
  <si>
    <t>N/A. Charter Section 15.01 shows that candidates can get on the ballot with a petition signed by 25 voters.</t>
  </si>
  <si>
    <t>Charter, Article 15, Section 15.02: "The runoff election, if required, shall be held on the third Thursday in May, 1966, being three (3) weeks subsequent to the general election held in that year, and, thereafter, the runoff election shall be held on the second Thursday in September, being five (5) weeks subsequent to each general election held after 1995. In the case of tie between candidates for the same office, it shall be broken as provided by Tennessee Code Annotated, section 2-8-111."</t>
  </si>
  <si>
    <t>Memphis</t>
  </si>
  <si>
    <t>Ordinance 1865: "Editor's note— Ord. No. 1865, enacted September 6, 1966, approved at referendum election held November 3, 1966, amended the charter by changing the date of municipal election to the first Thursday following the first Tuesday in October, beginning October, 1967."</t>
  </si>
  <si>
    <t>first Thursday following the first Tuesday in October, since 1967</t>
  </si>
  <si>
    <t>While the charter calls for instant runoff voting in Article 2, Sec. 7, that is in conflict with state law. A runoff will be held only in single member council districts where one candidate did not receive a majority of the votes.  (According to mail from the city administrator.)</t>
  </si>
  <si>
    <t>Knoxville</t>
  </si>
  <si>
    <t>Article VII, Section 702: "The regular election for the above officers shall be held on the first Tuesday after the first Monday in November following the primary election."</t>
  </si>
  <si>
    <t>Charter, Article VII, Section 702: "Primary elections. The primary elections for the offices of mayor, municipal judge and members of the council shall be held in odd-numbered years on the last Tuesday in August preceding the expiration of their terms. Said primaries shall be held at the regular voting places in each ward or precinct."</t>
  </si>
  <si>
    <t>No runoff method because of plurality voting. Charter Article VII, Section 702: "Candidates shall be listed by districts on the official ballot in the primary and regular elections. The voters within each district may vote for not more than one (1) candidate in the primary election. The two (2) candidates receiving the highest number of votes in each district shall be placed on the regular election ballot. In the regular election, all voters in the city may vote for one (1) candidate from each district, and the candidate from each district receiving the most votes shall be declared elected."</t>
  </si>
  <si>
    <t>Chattanooga</t>
  </si>
  <si>
    <t>Ordinances Ch II, Sec 5.3: "Elections for Mayor and City Council members shall be held on the first Tuesday in March, 1993, and every four (4) years thereafter."</t>
  </si>
  <si>
    <t>first Tuesday in March of odd-numbered years, every four years, since 1993</t>
  </si>
  <si>
    <t>Ordinances, Ch II, Section 5.3: "If no candidate for Mayor or no candidate for one or more City Council seats attains a majority in the March elections, a run-off election shall be held on the second Tuesday in April."</t>
  </si>
  <si>
    <t>Clarksville</t>
  </si>
  <si>
    <t>Charter Article II, Sec 1 (d): "The City shall take all action necessary to cause the Montgomery County Election Commission to hold an election at the voting places in the City on the first Tuesday after the first Monday in November in each even-numbered year to fill all vacancies for the offices of City Councilman and Mayor."</t>
  </si>
  <si>
    <t xml:space="preserve">first Tuesday after the first Monday in November of even-numbered years </t>
  </si>
  <si>
    <t>TN code, 2-8-111: "If there is a tie vote between the two (2) or more persons having the highest number of votes for an office, the state election commission shall cast the deciding vote except that:
     (1)  The county legislative body shall cast the deciding vote for offices filled by the votes of a single county or civil district;
     (2)  The municipal legislative body shall cast the deciding vote for municipal offices, or, in the alternative, the legislative body may by resolution call for a run-off election between the tied candidates."</t>
  </si>
  <si>
    <t>Murfreesboro</t>
  </si>
  <si>
    <t>Charter, Article IV, Section 15: (2023): "Coinciding with the August or November general election as called, ordered, and published by the election commission of Rutherford County, Tennessee, there shall be held a regular election in the City of Murfreesboro, for the purpose of electing members of the City Council and a Mayor, as more particularly provided in Section 14."</t>
  </si>
  <si>
    <t>August "general" election. The parties set the dates.</t>
  </si>
  <si>
    <t>TN code, 2-8-111: "If there is a tie vote between the two (2) or more persons having the highest number of votes for an office, the state election commission shall cast the deciding vote except that:
     (1)  The county legislative body shall cast the deciding vote for offices filled by the votes of a single county or civil district;
     (2)  The municipal legislative body shall cast the deciding vote for municipal offices, or, in the alternative, the legislative body may by resolution call for a run-off election between the tied candidates."    Spoke with Bill Frazier in the Rutherford County, TN, Election commission. The "August general election" is a party primary and the parties set the date. Murfreesboro is aligning to the county election so that they don't have to pay for a separate election. Mr. Frazier says that there is no primary election, nor is there a formal runoff policy.</t>
  </si>
  <si>
    <t>Houston</t>
  </si>
  <si>
    <t>Charter Article V, Sec 5: "A City General Election shall be held on the first Tuesday after the first Monday in November of every other odd-numbered year or such other day as may be prescribed by the general laws of the State of Texas."</t>
  </si>
  <si>
    <t>first Tuesday after the first Monday in November of odd-numbered years, every four years, including 2023</t>
  </si>
  <si>
    <t>Election Code, Section 2.002, (b) "The second election shall be held not earlier than the 20th day or later than the 45th day after the date the automatic recount required by Subsection (i) is completed or the final canvass following the automatic recount is completed, if applicable."</t>
  </si>
  <si>
    <t>Houston has provisions in its charter for charter revisions (Article VII-b). Briefly, a petition is made, it must be signed by 15 percent of the electorate, and then City Council can either approve it or put it to ballot.</t>
  </si>
  <si>
    <t>San Antonio</t>
  </si>
  <si>
    <t>Charter Article III, Section 19.: "ARTICLE III. MUNICIPAL ELECTIONS* 
Sec. 19. Regular and special elections. 
The City Clerk shall be responsible for administering all City elections in accordance with the State Election Code and other applicable state law, provided that the Council may, by ordinance, make rules and regulations not inconsistent with state law."</t>
  </si>
  <si>
    <t>the first Saturday in May of odd-numbered years</t>
  </si>
  <si>
    <t>Runoffs are authorized and the potential date set in the same ordinance that establishes the election.</t>
  </si>
  <si>
    <t>Dallas follows Texas law but seems to issue an ordiance for each election (e.g., Ordinance 2021-02-11-0087).</t>
  </si>
  <si>
    <t>San Antonio has provisions in its charter for charter revisions (Article IV, Section 37 - 44). Briefly, a petition is made, it must be signed by 10 percent of the electorate, and then City Council can either approve it or put it to ballot.</t>
  </si>
  <si>
    <t>Dallas</t>
  </si>
  <si>
    <t>Charter Ch IV, Sec 3: "If state law does not restrict election dates, the city council shall by ordinance establish an election date in May of odd-numbered years."</t>
  </si>
  <si>
    <t>first Saturday in May of odd-numbered years</t>
  </si>
  <si>
    <t>Charter, Chapter IV, Section 11: If needed, a runoff election is held between 20 and 45 days after a recount finishes.</t>
  </si>
  <si>
    <t>The city's website does not mention primaries for city council seats.</t>
  </si>
  <si>
    <t>I cannot find any description of the initiative process for Dallas.</t>
  </si>
  <si>
    <t>Austin</t>
  </si>
  <si>
    <t>Charter, Article II, § 2: "The city's general election shall be held on the November uniform election date authorized by state law in even-numbered years."</t>
  </si>
  <si>
    <t>Charter, Article III, Section 2. "Where in an election to a place on the council, no candidate receives a majority of all the votes cast for such place at such election, the council shall, immediately upon declaring the official results of the election, issue a call for a run-off election for every place to which no one was elected."</t>
  </si>
  <si>
    <t>Austin has provisions in its charter for charter revisions (Article IV, Section 37 - 44). Briefly, a petition is made, it must be signed by 10 percent of the electorate, and then City Council can either approve it or put it to ballot.</t>
  </si>
  <si>
    <t>Fort Worth</t>
  </si>
  <si>
    <t>Charter, Ch 4, Section 2: "There shall be but one (1) election, and that a general election, for the purpose of selecting members of the City Council, the same to be held biennially, on the first available election date in May specified in the Texas Election Code of odd-numbered years."</t>
  </si>
  <si>
    <t>first Saturday in May in odd-numbered years</t>
  </si>
  <si>
    <t>Charter, Chapter IV, Section 2: "In the event any candidate for a vacancy fails to receive a majority of all votes cast for all the candidates for such vacancy at such special election, the mayor shall on the first day following the completion of the official count of the ballots cast at said special election issue a call for a run-off election pursuant to Chapter IV, section 2, to be held in accordance with the Texas Election Code to determine who shall be elected."</t>
  </si>
  <si>
    <t>The charter (Chapter 4, Section 2) says "first available election day in May." Texas Election Code Sec. 41.001 says that would be the first Saturday in May.</t>
  </si>
  <si>
    <t>Ft. Worth has provisions in its charter for charter revisions (Chapter XX). Briefly, a petition is made, it must be signed by 20 percent of the electorate, and then City Council can either approve it or put it to ballot.</t>
  </si>
  <si>
    <t>El Paso</t>
  </si>
  <si>
    <t>Charter, Article II, Section 2.1: "Beginning in 2018, the regular City elections shall be held on the uniform date established in the Texas Election Code during the month of November with a run-off election to be held on the earliest date practicable in accordance with the law."</t>
  </si>
  <si>
    <t>The conditions for a runoff are not spelled out in the charter. On the phone a city representative said winning candidates must have more than 50% of the votes cast.</t>
  </si>
  <si>
    <t>El Paso has provisions in its charter for charter reform (Article III, Section 3.11). A petition must be signed by 5 percent of the electorate. The city council may enact it within 30 days. If that does not happen, a second petition, also signed by 5 percent of the electorate, can get the initiative on the next general ballot.</t>
  </si>
  <si>
    <t>Arlington</t>
  </si>
  <si>
    <t>Based on results on the city's web page, it looks like it holds staggered elections.</t>
  </si>
  <si>
    <t>first Saturday in May of every year</t>
  </si>
  <si>
    <t>Charter, Article IV, Section 2: "In the event no candidate for the office of Mayor or Council member shall receive a majority of the votes cast for said office, a run-off election shall be held not earlier than the 10th or later than the 30th day after the date the final canvass of the regular election is completed, at which time the names of the two candidates having the greatest number of votes in the regular election shall be placed on the ballot."</t>
  </si>
  <si>
    <t>Corpus Christi</t>
  </si>
  <si>
    <t>Charter, Article II, Section 1 (b): "The regular election shall be held on the November uniform election date of even-numbered years as authorized by state law; provided that, a transition election shall be held on the second Saturday in May, 2011, for terms expiring upon the final canvass of the elections in November 2012."</t>
  </si>
  <si>
    <t>Charter, Article II, Section 3(a): "If no candidate for mayor receives a majority of all votes cast for such office at any regular or special election, there shall be held a run-off election at which the two candidates receiving the highest number of votes in the regular or special election shall stand for election." State law says that is 20-45 days after the final canvass of the election, when the votes are tallied.</t>
  </si>
  <si>
    <t>Corpus Christi has provisions in its charter for charter revisions (Charter, Article I, Sec. 4.). Briefly, 50 people can create a petition, and then City Council can either approve it or require the organizer to get at least 5 percent of the electorate to sign the petition. If they do, City Council must put it to ballot.</t>
  </si>
  <si>
    <t>Plano</t>
  </si>
  <si>
    <t>Charter, Section 5.01: "The city's general election shall be held as prescribed by the Texas Election Code."</t>
  </si>
  <si>
    <t>Charter, Article V, Section 5.05: "In the event that no candidate receives a majority of all votes cast for any one place at such election, the council shall, upon completion of the official canvass of the ballots, issue a call for a runoff election to be held in accordance with the provisions of the Texas Election Code. At such runoff election, the two (2) candidates receiving the highest number of votes (or three (3) persons in case of a tie for second place) for any one place in the first election shall again be voted for." State law says that is 20-45 days after the final canvass of the election.</t>
  </si>
  <si>
    <t>According to its website, Plano has chosen the May date. "The election of Council Members for Places 1, 3, 5 and 7 will be conducted on May 6, 2023."</t>
  </si>
  <si>
    <t>Plano has provisions in their charter for charter revisions (Charter, Article 7). A a petition signed by 20 percent of the electorate is presented to City Council, which can either approve it or put it to ballot at a Special Election.</t>
  </si>
  <si>
    <t>Laredo</t>
  </si>
  <si>
    <t>Charter, Section 10.01: "The regular City election shall be held on a date determined by City Ordinance in compliance with the Texas Election Code and the Texas Constitution" AND From minutes of City Council meeting on July 18, 2022: "2022-R-125 Ordering and proclaiming a General City Election to be held on Tuesday, November 8."</t>
  </si>
  <si>
    <t>By Texas Election Code, Chapter 2, Subchapter A, Section 2.01, if there is a tie, a runoff is held 20-45 days after the canvass. This is a plurality, not a majority.</t>
  </si>
  <si>
    <t>The charter and ordiances do not mention election dates at all. The city's web page says "General Municipal Elections are held on the November uniform election date authorized by state law in even-numbered years.  The uniform November election date is the first Tuesday after the first Monday in November."</t>
  </si>
  <si>
    <t>Lubbock</t>
  </si>
  <si>
    <t>Charter, Article IX, Section 7: "The regular municipal election for the election of municipal officers of the City of Lubbock shall be held on the first Saturday of May of every even numbered year or in accordance with the applicable provisions of the State Election Code."</t>
  </si>
  <si>
    <t>first Saturday in May of even-numbered years</t>
  </si>
  <si>
    <t>N/A. No evidence of municipal primaries on the Lubbock County website.</t>
  </si>
  <si>
    <t>Charter, Article IX, Section 6A: "At every regular election and every special election called to fill one or more vacant elective offices, election to each office shall be by a majority of the votes cast for such office at such election. Where in any election for elective office no candidate receives a majority of all the votes cast for such office at such election, the City Council shall, immediately upon declaring the official results of the election, issue a call for a run-off election for every place to which no one was elected. Such run-off election shall be held not earlier than the 20th day or later than the 30th day after the date of the canvass of election returns for the main election, except that following the regular municipal election in May the run-off election shall be held on the last Saturday in May, unless another day is stated in the order calling the run-off election, and in such run-off election the two candidates who received in the preceding election the highest number of votes for each place to which no one was elected shall be voted on again and the candidate who receives the majority of the votes cast for such place in the run-off election shall be declared elected to such office."</t>
  </si>
  <si>
    <t>Lubbock has provisions in its charter for charter revisions (Charter, Article I, Sec. 4.). Briefly, five people can create a petition and get it signed by 25 percent of the electorate. City Council can approve it or the creators can put it on the ballot.</t>
  </si>
  <si>
    <t>Garland</t>
  </si>
  <si>
    <t>Charter, Article XII, Section 1: "Except as otherwise provided by law, there shall be a regular City election each year on the first Saturday in May to elect candidates for expired terms of office or to fill vacancies due to resignations or removal from office, as needed, provided that the Council shall, if authorized by State law, declare unopposed candidates elected."</t>
  </si>
  <si>
    <t>first Saturday in May annually</t>
  </si>
  <si>
    <t>N/A. No sign of primaries on the city's website.</t>
  </si>
  <si>
    <t>Charter, Article IX, Section 3: "Run-off elections shall be held following the regular election on a date authorized by State law." State law says this is between 20 and 45 days after the election canvass.</t>
  </si>
  <si>
    <t>Garland has provisions in its charter for charter revisions (Article XIV). Briefly, people can create a petition and get it signed by 10 percent of the electorate. City Council can approve it or the creators can put it on the ballot.</t>
  </si>
  <si>
    <t>Irving</t>
  </si>
  <si>
    <t>Charter, Article IV, Sec 6: "The regular municipal election of the City of Irving shall be held in May on the designated uniform election date or at such time as prescribed by state law or pursuant to the Texas Election Code."</t>
  </si>
  <si>
    <t>N/A. No sign of primaries at all in odd-numbered years in Dallas County.</t>
  </si>
  <si>
    <t>Charter, Article IV, Section 5: "Should any candidate running for mayor or council member fail to receive a majority vote of all votes cast in the regular municipal election for the office which the candidate seeks, then in that event it shall be the duty of the mayor to order a runoff election for every place or mayor to which no one was elected." State law says this is between 20 and 45 days after the election canvass.</t>
  </si>
  <si>
    <t>Irving has provisions in its charter for charter revisions (Charter, Article XI, Sec.2.). Briefly, five people can create a petition and get it signed by 10 percent of the eelctorate. Then City Council can either approve it or put it to ballot.</t>
  </si>
  <si>
    <t>Frisco</t>
  </si>
  <si>
    <t>Charter, Article V, section 5.01 (2): "The regular City election shall be held annually on the first Saturday in May."</t>
  </si>
  <si>
    <t>Charter, Article V, Section 5.04: "The candidate for elective office receiving a majority of the votes cast shall be declared the winner. In the event that no candidate receives a majority of all votes cast for any one place at such election, the city council shall, upon completion of the official canvass of the ballots, issue a call for a runoff election to be held within 30 days following the issuance of such call, or in accordance with the Texas Election Code. At such runoff election, the two candidates receiving the highest number of votes (or three persons in case of tie for second place) for any one place in the first election shall again be voted for."</t>
  </si>
  <si>
    <t>Home Rule Charter, Article VI, Section 6.13: "Following a review by the City Attorney for enforceability and legality, qualified voters of the City may initiate legislation by submitting a petition addressed to the City Council which requests the submission of a proposed ordinance or resolution to a vote of the qualified voters of the City. Said petition must be signed by qualified voters of the City of at least thirty percent (30%) of the number of votes cast at the last regular mayoral election, or one hundred and fifty (150), whichever is greater, and each copy of the petition shall have attached to it a copy of the proposed legislation. The petition shall be signed in the same manner as recall petitions are signed, as provided in this Article, and shall be verified by oath in the manner and form provided for recall petitions in this Article. The petition may consist of one (1) or more copies as permitted for recall petitions. Such petition shall be filed with the person performing the duties of City Secretary. Within thirty-five (35) days after the filing of such petition, the person performing the duties of City Secretary shall present said petition and proposed ordinance or resolution to the City Council. Upon presentation to the City Council, it shall become the duty of the City Council, within two (2) regularly scheduled City Council meetings after the receipt thereof, to pass and adopt such ordinance or resolution without alteration as to meaning or effect in the opinion of the persons filing the petition, or to call a special election, to be held within thirty (30) days thereafter and/or on a date allowed under the Texas Election Code, at which the qualified voters of the City shall vote on the question of adopting or rejecting the proposed legislation."</t>
  </si>
  <si>
    <t>McKinney</t>
  </si>
  <si>
    <t>Charter, Section 9: "There shall be held in the City of McKinney on the uniform election date in May 2013, and every four (4) years thereafter, or on such date or dates as may be prescribed by the laws of the State of Texas, a City election for a Mayor, a Council Member-at-large 1, a Council Member representing District 1, and a Council Member representing District 3. Any current office holder's term shall be extended according to law until the uniform election date in May 2013 and thereafter until their successors are elected and qualified.
There shall be held in the City of McKinney on the uniform election date in May 2015, and every four (4) years thereafter, or on such other date or dates as may be prescribed by the laws of the State of Texas, a City election for a Council Member-at-large 2, a Council Member representing District 2, and a Council Member representing District 4. Any current office holder's term shall be extended according to law until the uniform election date in May 2015 and thereafter until their successors are elected and qualified."</t>
  </si>
  <si>
    <t>Charter, Chapter III, Section 9A: "In the event no candidate receives a majority, the Mayor shall, on the first business day following the completion of the official count of the ballots cast at said first election, issue a call for a second election to be held in accordance with the provisions of the laws of the State of Texas; at which said second election, the ballot shall contain the names of only the two (2) candidates receiving the highest number of votes in the first election."</t>
  </si>
  <si>
    <t>Initiatives can be put before the council with a petition signed by 25 percent of the voters. City Council must then either approve or put it to ballot.</t>
  </si>
  <si>
    <t>Grand Prairie</t>
  </si>
  <si>
    <t>Charter, Article IV, Sec 7: "The date of the regular municipal election shall be as established by the general election laws of the State of Texas; or if the general election laws contain no provision for the date of a municipal election, then said date shall be as prescribed in the laws relating to elections in general law cities."</t>
  </si>
  <si>
    <t>Charter, Article IV, Section 6: "Should any candidate running for mayor or for councilmember fail to receive a majority vote of all the votes cast in said election, then in that event it shall be the duty of the mayor to order a second election for the candidate or candidates failing to receive a majority vote, said election to be held the first appropriate day two (2) weeks from the date that the city council has canvassed the returns and declared the result for the first election."</t>
  </si>
  <si>
    <t>Elections are authorized by ordinance and are conducted by Dallas, Tarrant, and Ellis Counties.</t>
  </si>
  <si>
    <t>From the charter, the voters have the powers of recall and referendum but not initiatives.</t>
  </si>
  <si>
    <t>Amarillo</t>
  </si>
  <si>
    <t>Charter, Article II, Section 8: "The regular municipal elections of the City of Amarillo shall be held on the date allowed by state law that occurs on or nearest to May 1 in each odd numbered year. If state law provides two election dates which are equally near May 1, the Council shall select one."</t>
  </si>
  <si>
    <t>Charter, Article V, Section 5 (c ): "Should any candidate fail to receive a majority of the votes at the regular election for the office for which he is a candidate, the Council shall immediately order a special election in accordance with applicable state law, at which special election the names only of the two candidates receiving the highest number of votes at the regular election, for the office for which they were candidates shall be printed on the ballot and submitted to the registered voters within the city for election, and the candidate receiving the majority of votes at such special election for the place of office for which he was a candidate, shall be declared duly elected." A runoff will  be held, if necessary. Texas state law says it should be held 20-40 days after the canvass is completed.</t>
  </si>
  <si>
    <t>Brownsville</t>
  </si>
  <si>
    <t>Charter, Article V, Section 1(e): "The Mayor and Commissioners shall each be elected to a term of four (4) years except as provided below. The members of the commission shall be elected on such dates and terms as follows: the Mayor, Commissioner No. 2, and Commissioner No. 4 on the first Saturday of May 2003; Commissioners No. 1, No. 3 and No. 5 shall be elected on the first Saturday of May 2001; Commissioner No. 6 shall be elected on the first Saturday of May, 2001 to a two-year term and thereafter to a four-year term beginning on the first Saturday of May, 2003. And, that after this charter amendment, that any existing reference to the number of the members of the commission in other sections of this charter shall hereafter include the new commissioners."</t>
  </si>
  <si>
    <t>Charter, Article V, Section 5: "Should no candidate receive a majority of votes at the regular election for which he is a candidate, the commission shall immediately order a special election to be held within the time provided by the laws of Texas after the result of the regular election has been declared, at which special election the names only of the two candidates receiving the highest number of votes for said office at the regular election shall be printed on the ballot and submitted to the qualified voters for election, and the candidate receiving the majority of votes at such special election, for the place or office for which he was a candidate, shall be declared duly elected."</t>
  </si>
  <si>
    <t>Killeen</t>
  </si>
  <si>
    <t>Charter, Article IX, Section 93: "The regular election for the choice of members of the council as provided in Section 22 of Article III of this Charter, shall be held each year on an authorized uniform Election Date provided for in the Texas Election Code."</t>
  </si>
  <si>
    <t>Charter, Article IX, Section 97: "In case of a tie vote a new election shall be ordered and held conformably to the following section of this charter; at which the only persons eligible to have their names printed on the ballot shall be those whose votes were tied in the election at which they were candidates."</t>
  </si>
  <si>
    <t>Denton</t>
  </si>
  <si>
    <t>Charter, Article III, Section 3.01 (a): "The regular election for the choice of members of the City Council as provided in Article II shall be held each year on the uniform election day for municipal elections in May established by the Election Code."</t>
  </si>
  <si>
    <t>Charter, Article III, Section 3.04: "If no candidate receives a majority, or if there is a tie for any one place, the council shall order a runoff election which shall be held not earlier than the twentieth or later than the thirtieth day after the date the final canvass of the regular election is completed or as otherwise required by the Election Code and all other applicable laws."</t>
  </si>
  <si>
    <t>Charter, Article IV, Section 4.01: "Any initiative ordinance may be submitted to the council by a petition signed by qualified voters of the city equal in number to at least twenty-five percent of the number of votes cast at the last regular municipal election."</t>
  </si>
  <si>
    <t>Mesquite</t>
  </si>
  <si>
    <t>Charter, Article IV, Section 7: "The regular municipal election for the City of Mesquite shall be held on the uniform election date in November, as provided by the general election laws of the State of Texas, in odd-numbered years, and the same shall be conducted and the results canvassed and announced by the election authorities prescribed by said general election laws, which shall control all municipal elections as otherwise herein provided."</t>
  </si>
  <si>
    <t>Charter, Article IV, Section 5 ( b): "Should any candidate running for mayor or councilmember fail to receive a majority vote of all votes cast for that office in said election, then in that event it shall be the duty of the mayor to order a second election for the candidate or candidates failing to receive a majority vote, said election to be held in accordance with state law." AND Texas Elec. Code, Sec 2.025 (a): "Except as provided by Subsection (d) or as otherwise provided by this code, a runoff election shall be held not earlier than the 20th or later than the 45th day after the date the final canvass of the main election is completed."</t>
  </si>
  <si>
    <t>Charter, Article IV: Section 1: "The first regular City general election for Mayor and Councilmember shall be held on the first Saturday in May, 1993. Regular City general elections shall be held on the first Saturday in May in each odd numbered year thereafter, all Councilmembers to be elected every two years and a Mayor to be elected every four years."</t>
  </si>
  <si>
    <t>Charter, Article IV, Section 2: "In the event any candidate for Mayor for Councilmember fails to receive a majority of all votes cast for his/her particular office at any regular or special election, the Mayor or, if he/she fails to do so, the Council shall on the first day following the completion of the official count of ballots cast at the first election order a second election to held on the last Saturday in May following the date of such order, at which election the two candidates receiving the highest number of votes cast for such particular office in the first election at which no one was elected to such office by receiving a majority of all votes cast for all candidates for such particular office shall again be voted for, and the one receiving the highest number of votes cast shall be elected to such office."</t>
  </si>
  <si>
    <t>McAllen</t>
  </si>
  <si>
    <t>Charter, Article 3, Sec. 3: "At the regular municipal election for city officials of the City of McAllen to be held on the uniform election date as prescribed by statute, which is currently the first Saturday in May, 2021, the candidate for the office of mayor receiving a majority of the votes cast shall be elected mayor and shall hold office for four (4) years from the date the oath of office is taken and until a successor is elected and qualified. Thereafter, on the uniform election date prescribed by statute each four years thereafter, the mayor shall be elected as above provided for a term of four years, and thereafter until a successor is elected and qualified. At the regular municipal election for city officials of the City of McAllen to be held on the first Saturday in May, 2021 for single-member election districts 1, 2 and 3, and on the first Saturday in May, 2023 for single-member election districts 4, 5 and 6, the candidate for commissioner for each of the four places, respectively, receiving a majority of the votes cast for commissioner of such place shall be elected commissioner and shall serve until a successor is elected and qualified."</t>
  </si>
  <si>
    <t>Charter, Article 3, Sec. 3a.: "In the event no candidate for mayor receives a majority of the votes cast and/or in the event no commissioner for a particular place receives a majority of the votes cast or in the event of a tie vote for mayor or a tie vote for commissioner of any place, there shall be a run-off election between the two candidates receiving the highest number of votes or tied for mayor and/or commissioner. Such run-off election shall be held on the first Tuesday after thirty (30) days from the date of the first election. The candidate receiving the majority of votes for the respective office at such run-off election shall be elected."</t>
  </si>
  <si>
    <t>Waco</t>
  </si>
  <si>
    <t>Charter, Article III, Section 1: "The regular election of Council members to the places on the Council occupied by Council members whose terms are expiring shall be held on the second Saturday in May of each year."</t>
  </si>
  <si>
    <t>second Saturday in May annually</t>
  </si>
  <si>
    <t>Local Government Code, Title 2, Subtitle B, Chapter 22, Section Sec. 22.004: "PLURALITY VOTE REQUIRED FOR ELECTION OF MUNICIPAL OFFICER. To be elected to an office of the municipality, a person must receive more votes than any other person for the office." It's not clear how a tie would be resolved. There have been no runoffs in the past 10 years.</t>
  </si>
  <si>
    <t>Charter, Article IV: Initiatives must be signed by 15 percent of qualified voters.</t>
  </si>
  <si>
    <t>Midland</t>
  </si>
  <si>
    <t>Despite what it says in the charter (Article IV, Section 7: "The regular municipal elections of the City of Midland shall be held on the first Tuesday in April of each year"), there is a contract between the Midland county and the cities in the county to hold their elections in November of each year, on the date determined by the state, and coordinated with state and school board elections. (Information based on phone call with the county election coordinator.)</t>
  </si>
  <si>
    <t>Local Government Code, Title 2, Subtitle B, Chapter 22, Section Sec. 22.004: "PLURALITY VOTE REQUIRED FOR ELECTION OF MUNICIPAL OFFICER. To be elected to an office of the municipality, a person must receive more votes than any other person for the office."</t>
  </si>
  <si>
    <t>Carrollton</t>
  </si>
  <si>
    <t>Charter, Article VII, Section 7.01: "The regular city election shall be held on the uniform election day, at which time, officers will be elected to fill those offices that become vacant that year."</t>
  </si>
  <si>
    <t>Local Government Code, Title 2, Subtitle B, Chapter 22, Section Sec. 22.004: "PLURALITY VOTE REQUIRED FOR ELECTION OF MUNICIPAL OFFICER. To be elected to an office of the municipality, a person must receive more votes than any other person for the office." As noticed by the City each year; in 2022 it was in May, and it will be the May of 2024 as well (see https://www.cityofcarrollton.com/government/city-manager-s-office/city-secretary/elections -- scroll down to "Upcoming Municipal Elections - City of Carrollton"). It looks like elections are held annually on the second Saturday in May.</t>
  </si>
  <si>
    <t>Lewisville</t>
  </si>
  <si>
    <t>Charter § 5.01: "The regular city election shall be held annually on the first Saturday in May, unless the Texas Election Code requires that this election be held on some other date, at which time officers will be elected to fill those offices, the terms of which expire in that year. The city council shall fix the hours and place for holding such election. The city council may, by resolution, order a special election, fix the time and places for holding same, and provide all means for holding such special election. Notice of the election shall be published as required by the Texas Election Code. In the order, ordinances, or resolution of the city council calling any election, at which more than one (1) councilman shall be elected, the city council shall, in calling such election, provide for a separate place on the ballot for each vacancy to be filled at such election, designating such places as Place No. One, Place No. Two, etc.; and in case an unexpired term is to be filled at such election, the place for the unexpired term shall be so designated."</t>
  </si>
  <si>
    <t>Charter, Article V, Section 5.05: "Should no candidate receive a majority of votes for an office, the council shall immediately order a special election to be held on a date permitted by the provisions of the Texas Election Code. Should no candidate receive a majority of votes for an office, the council shall immediately order a special election to be held on a date permitted by the provisions of the Texas Election Code."</t>
  </si>
  <si>
    <t>Abilene</t>
  </si>
  <si>
    <r>
      <t xml:space="preserve">Abilene Code of Ordinances, Part I, Art. III,  </t>
    </r>
    <r>
      <rPr>
        <u/>
        <sz val="10"/>
        <color rgb="FF1155CC"/>
        <rFont val="Arial"/>
        <family val="2"/>
      </rPr>
      <t>Sec 24</t>
    </r>
    <r>
      <rPr>
        <sz val="10"/>
        <color rgb="FF000000"/>
        <rFont val="Calibri"/>
        <family val="2"/>
        <scheme val="minor"/>
      </rPr>
      <t>: "The regular election of council to places on the council occupied by council whose terms are expiring and the regular election of the mayor, if his or her term is expiring, shall be held on such date as prescribed by the election laws of the State of Texas."</t>
    </r>
  </si>
  <si>
    <t>on the 3rd Saturday in June following the May election per Abilene Code of Ordinances, Part I, Art. III,  Sec 28: "...Such run-off election shall be held on such date as prescribed by the election laws of the State of Texas..."</t>
  </si>
  <si>
    <t>Pearland City</t>
  </si>
  <si>
    <t>From the city's website: "City elections shall be conducted in accordance with the Texas Election Code and held annually on the first Saturday in May." (https://www.pearlandtx.gov/departments/city-hall/election) AND Charter, Article V, Section 5.01: "City elections shall be held at a time established by state law."</t>
  </si>
  <si>
    <t>Pearland Charter, Art. 5, Sec. 5.06 Election by majority: "A runoff election shall be ordered by the mayor, or if he/she fails to do so, by the council in the event any candidate fails to receive a majority of all votes cast for his/her particular office. The date for the election shall be ordered and held in a timely manner as prescribed by the general election laws of the State of Texas."</t>
  </si>
  <si>
    <t>Round Rock</t>
  </si>
  <si>
    <t>Chapter 2, Art. II, § 2-25: (a): "Pursuant to section 5.01(a) of the City Charter, the general election will be held annually in May on the uniform election date established in accordance with the provisions of V.T.C.A., Election Code ch. 1 et seq."</t>
  </si>
  <si>
    <t>Round Rock, Texas - Code of Ordinances, Part 1: Charter, Art. V, § 5-06: "In the event no candidate for an elective office receives a majority of the votes cast for that elective office in the regular or special election or there is a tie for first place, a run-off election shall be held between the two (2) candidates who received the greater number of votes. Such run-off election shall be held in accordance with V.T.C.A., Election Code, as amended."</t>
  </si>
  <si>
    <t>College Station</t>
  </si>
  <si>
    <t>College Station, Texas - Code of Ordinances, Part 1 - City Charter, Art. III - The City Council, § 17(d): "The following election process is established to transition from three (3) year terms to four (4) year terms to be elected at the general election held in November of even-numbered years. In 2019, the positions of Mayor and Council Member Place 2 shall be elected at the general election and shall serve three (3) year terms or until their successor has been elected and duly qualified. In 2020, the position of Council Member Place 1 shall be elected at the general election and shall serve a two (2) year term or until their successor has been elected and duly qualified. Thereafter, beginning in 2022, the positions of Mayor and Council Member Place 1 and Place 2 shall be elected at the general election and shall serve four (4) year terms or until their successor has been elected and duly qualified. In 2021, the positions of Council Member Place 4 and Place 6 shall be elected at the general election to serve three (3) year terms or until their successor has been elected and duly qualified. Thereafter, in 2024, the positions of Council Member Place 3, Place 4, Place 5 and Place 6 shall be elected at the general election to serve four (4) year terms or until their successor has been elected and duly qualified."</t>
  </si>
  <si>
    <t>Charter, Article III, Section 17: "e) No person shall be deemed elected to an office unless that person receives a majority of all the votes cast for such office. The Council shall, upon declaring the official results of the election, order a run-off election for each office to which no one was elected."</t>
  </si>
  <si>
    <t>Richardson</t>
  </si>
  <si>
    <t>City Charter, Art. 4, § 4.05: "The city council general election shall be held biennially in the City of Richardson in each odd-numbered year on the uniform election date in May or other date as may be prescribed by state law."</t>
  </si>
  <si>
    <t>City Charter, Art. 4, § 4.08: "If no candidate for mayor or a council member shall receive a majority of all votes cast in an election for such office and place, a runoff election shall be called to be held on a date in accordance with the laws of the State of Texas for that office and place on the council."</t>
  </si>
  <si>
    <t>League City</t>
  </si>
  <si>
    <r>
      <rPr>
        <u/>
        <sz val="10"/>
        <color rgb="FF1155CC"/>
        <rFont val="Arial"/>
        <family val="2"/>
      </rPr>
      <t>City Charter Art. 3 § 1.</t>
    </r>
    <r>
      <rPr>
        <sz val="10"/>
        <color rgb="FF000000"/>
        <rFont val="Arial"/>
        <family val="2"/>
      </rPr>
      <t xml:space="preserve"> "The regular election of Mayor and Councilpersons whose terms are expiring shall be held biennially on a uniform election date provided by State law."</t>
    </r>
  </si>
  <si>
    <r>
      <rPr>
        <u/>
        <sz val="10"/>
        <color rgb="FF1155CC"/>
        <rFont val="Arial"/>
        <family val="2"/>
      </rPr>
      <t>City Charter, Art. 2, § 4</t>
    </r>
    <r>
      <rPr>
        <sz val="11"/>
        <color theme="1"/>
        <rFont val="Calibri"/>
        <family val="2"/>
        <scheme val="minor"/>
      </rPr>
      <t xml:space="preserve"> "In the event any candidate for mayor or councilman fails to receive a majority of all votes cast for his particular office at any regular or special election, the mayor, or if he fails to do so, the Council, shall, on the first day following the completion of the official count of ballots cast at the first election, order a runoff election in accordance with Chapter 41 of the Texas Election Code at which election the two (2) candidates receiving the highest number of votes cast for such particular office in the first election in which no one was elected to such office by receiving a majority of all votes cast for all candidates for such particular office, shall again be voted for, and the one receiving the highest number of votes cast shall be elected to such office."</t>
    </r>
  </si>
  <si>
    <t>link to election history: https://www.galvestonvotes.org/election-information/past-election-results</t>
  </si>
  <si>
    <t>Odessa</t>
  </si>
  <si>
    <t xml:space="preserve">
Charter, § 1-3-4: "The regular municipal election of the city shall be held on the first Tuesday after the first Monday in November of each year, and the same shall be conducted, and the results canvassed and announced by the election authorities prescribed by the general election laws of the state, and said general election laws shall control in all municipal elections except as otherwise herein provided."
(Ordinance 2011-26 adopted 6/28/11)</t>
  </si>
  <si>
    <t>first Tuesday after the first Monday in November of every year</t>
  </si>
  <si>
    <t>Charter, Article V, Section 47: "In the event any candidate for mayor or for any city council office fails to receive a majority of all votes cast for all the candidates for such office at such election, the mayor or the city council shall, on or before the first day following the city council meeting when the ordinance is passed approving the election returns, issue a call for a second election to be held in the city not more than thirty (30) days after the date of the first election."</t>
  </si>
  <si>
    <t>This city holds its main election on-cycle in November annually and diminishes the turnout benefits of election consolidation in two ways. It uses runoff elections. If no candidate in the main election wins a majority, the city holds a top-two runoff election soon thereafter. Thus, the final choice of city council member is sometimes made by the smaller, less-representative electorate of a runoff election. In addition, it holds annual elections, so some council members are elected by the smaller, less representative electorates of off-cycle elections in odd-numbered years.</t>
  </si>
  <si>
    <t>Beaumont</t>
  </si>
  <si>
    <r>
      <t xml:space="preserve">City Council </t>
    </r>
    <r>
      <rPr>
        <u/>
        <sz val="10"/>
        <color rgb="FF1155CC"/>
        <rFont val="Arial"/>
        <family val="2"/>
      </rPr>
      <t>website</t>
    </r>
    <r>
      <rPr>
        <sz val="11"/>
        <color theme="1"/>
        <rFont val="Calibri"/>
        <family val="2"/>
        <scheme val="minor"/>
      </rPr>
      <t xml:space="preserve">: "Elections are held for all councilmembers in odd years, with the mayor and councilmembers each serving two-year term[.]" AND </t>
    </r>
    <r>
      <rPr>
        <u/>
        <sz val="10"/>
        <color rgb="FF1155CC"/>
        <rFont val="Arial"/>
        <family val="2"/>
      </rPr>
      <t>City Code art. IV, § 3</t>
    </r>
    <r>
      <rPr>
        <sz val="11"/>
        <color theme="1"/>
        <rFont val="Calibri"/>
        <family val="2"/>
        <scheme val="minor"/>
      </rPr>
      <t>: "All elective officers under this Charter shall be elected on regular election days as established by the Election Code of the State of Texas."</t>
    </r>
  </si>
  <si>
    <r>
      <rPr>
        <u/>
        <sz val="10"/>
        <color rgb="FF1155CC"/>
        <rFont val="Arial"/>
        <family val="2"/>
      </rPr>
      <t>City Code art. IV, § 4</t>
    </r>
    <r>
      <rPr>
        <sz val="11"/>
        <color theme="1"/>
        <rFont val="Calibri"/>
        <family val="2"/>
        <scheme val="minor"/>
      </rPr>
      <t>: "In the event of a tie vote between two (2) or more candidates with the second greatest number of votes in the general election, or in the event of a tie vote between the two (2) candidates in a runoff election, the respective candidates so tied shall cast lots to determine who shall be, in the first instance, the successful candidate for the runoff election, or, in the second instance, the duly elected officer. In the event of a tie vote between three (3) or more candidates with the greatest number of votes or in the event of a tie vote between two (2) or more of the candidates with the second greatest number of votes in the general election for the position of Councilmember-at-large, the respective candidates so tied shall cast lots to determine who shall be, in the first instance, the duly elected officers or who shall be, in the second instance, the duly elected officer. All officers duly elected following a general or runoff election, if one is required, shall take office in compliance with the Texas Election Code."
Unable to find anything on Google about runoffs in this city.</t>
    </r>
  </si>
  <si>
    <t>Charter, Article IV, Section 4: "Councilmembers representing a ward are elected by a plurality and there is a runoff only for a tie. But councilmembers representing districts must be elected by a majority and there is a runoff if there is no majority."</t>
  </si>
  <si>
    <t>Allen</t>
  </si>
  <si>
    <r>
      <rPr>
        <u/>
        <sz val="10"/>
        <color rgb="FF1155CC"/>
        <rFont val="Arial"/>
        <family val="2"/>
      </rPr>
      <t>City Code § 7.01</t>
    </r>
    <r>
      <rPr>
        <sz val="11"/>
        <color theme="1"/>
        <rFont val="Calibri"/>
        <family val="2"/>
        <scheme val="minor"/>
      </rPr>
      <t>: "The regular city election shall be held on the uniform election date in May each year, at which time officers will be elected to fill those offices which become vacant that year."</t>
    </r>
  </si>
  <si>
    <r>
      <rPr>
        <u/>
        <sz val="10"/>
        <color rgb="FF1155CC"/>
        <rFont val="Arial"/>
        <family val="2"/>
      </rPr>
      <t>City Code § 7.04(3)</t>
    </r>
    <r>
      <rPr>
        <sz val="11"/>
        <color theme="1"/>
        <rFont val="Calibri"/>
        <family val="2"/>
        <scheme val="minor"/>
      </rPr>
      <t>: "(3) In the event no candidate receives a majority of all the votes cast for all the candidates for an office, the council shall order a runoff election to be held not earlier than twenty (20) days nor later than forty-five (45) days after the final canvass of the regular election, or such other time period as may be prescribed by state law."</t>
    </r>
  </si>
  <si>
    <t>Sugar Land</t>
  </si>
  <si>
    <t>Charter, Article II, § 2.01 "The council shall serve staggered three-year terms. Council elections shall be held in May on the date specified by state law. A candidate must be elected to office by majority vote. If no candidate for office receives a majority vote, a run-off election shall be held as required by state law. The council shall be the judge of the election and qualifications of its own members."</t>
  </si>
  <si>
    <t>The charter refers to state law for the timing of runoffs. That is covered in Texas Election Code, Section 2.025, "Except as provided by Subsection (d) or as otherwise provided by this code, a runoff election shall be held not earlier than the 20th or later than the 45th day after the date the final canvass of the main election is completed."</t>
  </si>
  <si>
    <t>Tyler</t>
  </si>
  <si>
    <r>
      <rPr>
        <u/>
        <sz val="10"/>
        <color rgb="FF1155CC"/>
        <rFont val="Arial"/>
        <family val="2"/>
      </rPr>
      <t>City website:</t>
    </r>
    <r>
      <rPr>
        <sz val="11"/>
        <color theme="1"/>
        <rFont val="Calibri"/>
        <family val="2"/>
        <scheme val="minor"/>
      </rPr>
      <t xml:space="preserve"> Tyler City Council elections are held in May of each year. The election for Mayor and Council Districts 2, 4, and 6 are held on even-numbered years. The election for Council Districts 1, 3, and 5 are held on odd-numbered years. </t>
    </r>
  </si>
  <si>
    <t>first Saturday in May of each year</t>
  </si>
  <si>
    <t>Code of Ordinances Sec. 16: "In the event any candidate fails to receive a majority of the votes cast at the election for said office, the Mayor shall, immediately following the completion of the official count of the ballots cast at said election and not later than five (5) days thereafter, issue a call for a second election to be held in accordance with state law, for the voters to choose between two (2) candidates receiving the highest number of votes at the prior election. The ballot to be used at said second election shall contain the name of no person unless he was a candidate for the office designated at the first election. The two (2) persons receiving, at the first election, the first and second highest number of votes cast for candidates for such office shall be entitled to have their names printed on said ballot in the order of their standing in the computation of the votes cast at said first election for such office."</t>
  </si>
  <si>
    <t>New Braunfels</t>
  </si>
  <si>
    <t>City Code § 4.01: "Regular City elections shall be held annually on the uniform election date in May of each year as determined by future legislatures of the State of Texas, at which time officers will be elected to fill those offices which become vacant that year."</t>
  </si>
  <si>
    <t>This year a runoff election will be held on June 17, 2023; see also City Code § 4.05: "At any regular or special municipal election the candidates in each of the six (6) districts on the ballot as required in Section 3.01, who shall have received the majority of votes cast in such election for such district shall be declared elected. In the event no such candidate for a designated district on the City Council receives a majority of the votes cast for that district in the regular or special election, a runoff election shall be held between the two (2) candidates who received the greatest number of votes for such district. Such runoff election shall be held in accordance with the laws of the State of Texas regulating the holding of municipal elections. At any regular or special municipal election for the election of the Mayor at large pursuant to Section 3.01, the candidate on the ballot who shall have received the most number of votes cast in such election shall be declared elected. In the event of a tie between or among any of the candidates for Mayor receiving the most votes, then a runoff election shall be held in accordance with the laws of the State of Texas regulating the holding of municipal elections, except such vote shall be by plurality."</t>
  </si>
  <si>
    <t>Wichita Falls</t>
  </si>
  <si>
    <t>City Code § 2-29: "To implement the system of single-member representation and ensure an orderly transition in the city council:
(1) District one, district two and the position of councilor at-large will stand for regular election in 2021 and every three years thereafter.
(2) District three, district four, district five and the mayor’s position will stand for regular election in 2020 and every three years thereafter." AND City Charter Article V, §12: "Members of the city council elected to office in November 2020 or thereafter will be elected for a term of three (3) years."</t>
  </si>
  <si>
    <t>first Tuesday after the first Monday in November, two years out of three, staggered. Some years have no elections.</t>
  </si>
  <si>
    <r>
      <rPr>
        <u/>
        <sz val="11"/>
        <color rgb="FF1155CC"/>
        <rFont val="Calibri"/>
        <family val="2"/>
        <scheme val="minor"/>
      </rPr>
      <t xml:space="preserve">City Charter art. V, § 21: </t>
    </r>
    <r>
      <rPr>
        <sz val="11"/>
        <color rgb="FF000000"/>
        <rFont val="Calibri"/>
        <family val="2"/>
        <scheme val="minor"/>
      </rPr>
      <t>"A candidate at an election for a place on the council or for mayor who shall receive a majority of all votes cast for the office for which he is a candidate shall be declared elected to such office. In the event any candidate for an office fails to receive a majority of all votes cast for all the candidates for such office at such election, the council shall order a runoff election, to be held in compliance with state law. The two (2) candidates receiving the highest number of votes for any such office in the first election shall be placed upon the ballot to be voted on in the runoff election."</t>
    </r>
  </si>
  <si>
    <t>This city holds its main election in November but diminishes the turnout benefits of election consolidation in two ways. First, it holds elections in two of every three years and uses staggered three-year terms. The result is that half of main elections are on-cycle and half are off-cycle. Second, it uses runoff elections. If no candidate in the main election wins a majority, the city holds a top-two runoff election soon thereafter. Thus, the final choice of city council member is sometimes made by the smaller, less-representative electorate of an odd-numbered year or or a runoff election.</t>
  </si>
  <si>
    <t>Conroe</t>
  </si>
  <si>
    <t>Charter, Article V, Section 5.01: "The regular City election shall be held on the first Saturday in May, at which time officers will be elected to fill those offices which become vacant that year. No person shall be declared elected for any office unless he has a majority of all the votes cast at such election for all candidates for such office. If, at such regular City election, no candidate is elected by a majority vote the City Council shall call a runoff election in the manner provided by state law."</t>
  </si>
  <si>
    <t>Follows Texas Election Code  Sec. 2.025, which requires the runoff to be held between 20 and 45 days after the final canvass of the election.</t>
  </si>
  <si>
    <t>Salt Lake City</t>
  </si>
  <si>
    <t>UT Code § 20A-1-202 (2020): "Except as provided in Section 20A-1-206, a municipal general election shall be held in municipalities, and special districts as applicable, on the first Tuesday after the first Monday in November of each odd-numbered year." [Section 206 is about reasons to cancel a municipal election.]</t>
  </si>
  <si>
    <t>UT Code § 20A-1-201.5: "A municipal primary election shall be held, if necessary, on the second Tuesday following the first Monday in August before the regular municipal election to nominate persons for municipal offices."</t>
  </si>
  <si>
    <t>Salt Lake City moved to Ranked Choice Voting in 2021.</t>
  </si>
  <si>
    <t>West Valley City</t>
  </si>
  <si>
    <t>This article shows that West Valley City does hold municipal primary elections.</t>
  </si>
  <si>
    <t>Provo</t>
  </si>
  <si>
    <t>The ballot summary shows that Provo held a primary in 2023.</t>
  </si>
  <si>
    <t>West Jordan</t>
  </si>
  <si>
    <t>A primary was held in 2023.</t>
  </si>
  <si>
    <t>St. George</t>
  </si>
  <si>
    <t>City Code, Chapter 7, Section 1-7-1: "The offices of mayor and two (2) council members shall be filled in municipal elections held in 1977. The terms shall be for four (4) years. These offices shall be filled every four (4) years in municipal elections. 2. The offices of the other three (3) council members shall be filled in a municipal election held in 1979. The terms shall be for four (4) years. These offices shall be filled every four (4) years in municipal elections. (1962 Code § 1-7-1; amd. 2003 Code)" AND UT Code § 20A-1-202 (2020): "Except as provided in Section 20A-1-206, a municipal general election shall be held in municipalities, and local districts as applicable, on the first Tuesday after the first Monday in November of each odd-numbered year."</t>
  </si>
  <si>
    <t>St. George held a primary in 2023.</t>
  </si>
  <si>
    <t>Burlington</t>
  </si>
  <si>
    <t>Charter, Title II, Section 3 (b): "Election of City councilors.
(1) On the first Tuesday in March 2015 and biennially thereafter, the legal voters of each of the South, Central, East, and North City Districts shall, from among the legal voters of their respective district, elect a City councilor for a two-year term.
(2)    (A)    On the first Tuesday in March 2015, the legal voters from each of Wards One, Two, Three, Four, Five, Six, Seven, and Eight shall, from among the legal voters of their respective ward, elect a City councilor for a three-year term.
(B)    On the first Tuesday in March 2018 and biennially thereafter, the legal voters of each ward shall elect a City councilor for a two-year term.</t>
  </si>
  <si>
    <t>first Tuesday in March of odd-numbered years</t>
  </si>
  <si>
    <t>Charter, Title II, Section 5 (b): "All elections of City Councilors shall be by ballot, using a system of ranked choice voting without a separate runoff election."</t>
  </si>
  <si>
    <t>Burlington is using Ranked Choice Voting for city councilors.</t>
  </si>
  <si>
    <t>South Burlington</t>
  </si>
  <si>
    <t>17 V.S.A. § 2640: "A meeting of the legal voters of each town shall be held annually on the first Tuesday of March for the election of officers and the transaction of other business, and it may be adjourned to another date."</t>
  </si>
  <si>
    <t>first Tuesday in March annually</t>
  </si>
  <si>
    <t>17 V.S.A. § 2660: "(b) When election is by ballot, a majority of all votes cast for any office shall be required for an election, unless otherwise provided by law; provided that when there is but one nominee for an office, unless objection is made, the legal voters may vote to instruct the town clerk to cast one ballot for such nominee and upon such ballot being cast he or she shall be declared elected.
(c) If no person has obtained a majority by the end of the third vote, the moderator shall announce that the person receiving the least number of votes in the last vote and in each succeeding vote shall no longer be a candidate, and the voting shall continue until a candidate receives a majority."</t>
  </si>
  <si>
    <t>Colchester</t>
  </si>
  <si>
    <t>Charter, Chapter 3, Section 302: "(a) An annual Town meeting for the consideration of the budget and other Town business shall be held on the first Tuesday in March unless otherwise legally warned by the Selectboard. […] The election of officers and the voting on all other questions to be decided by the Australian ballot system shall take place on the first Tuesday in March."</t>
  </si>
  <si>
    <t>An Australian ballot is one in which the voters mark their votes in private.</t>
  </si>
  <si>
    <t>Rutland</t>
  </si>
  <si>
    <t>17 V.S.A. § 2640: "A meeting of the legal voters of each town shall be held annually on the first Tuesday of March for the election of officers and the transaction of other business, and it may be adjourned to another date. "</t>
  </si>
  <si>
    <t>Bennington</t>
  </si>
  <si>
    <t>Virginia Beach</t>
  </si>
  <si>
    <t>Charter, § 3.01:1: "Pursuant to an ordinance adopted by city council on June 27, 2006, city council elections shall take place during the general election in November 2008, and during the November general election in even years thereafter, for council members whose terms expire at the end of December of that year."</t>
  </si>
  <si>
    <t>N/A. Charter, Section 3.02.1: "Candidates for council shall be nominated only by petition in the manner prescribed by general law."</t>
  </si>
  <si>
    <t>Norfolk</t>
  </si>
  <si>
    <t>Charter, § 18: "In accordance with § 15.2-1400 of the Code of Virginia (1950), as amended, beginning in 2022 municipal elections shall be held at the time of the November general election and every second year thereafter."</t>
  </si>
  <si>
    <t>No election results show municipal primaries or runoffs.</t>
  </si>
  <si>
    <t>Chesapeake</t>
  </si>
  <si>
    <t>Charter, § 3.02: "At the regular councilmanic election in 1988, three members shall be elected to council for terms of four years, and at the regular councilmanic election in 1990, five members shall be elected to council for terms of four years."</t>
  </si>
  <si>
    <t>The Council elections are held every two years, and the Mayoral elections are held every four years, on the first Tuesday after the first Monday in November in even-numbered years. No election results show municipal primaries or runoffs, back to 2020.</t>
  </si>
  <si>
    <t>Charter, § 3.01: "A. At the time of the November general election in 2004, and every second year thereafter, there shall be held a general city election at which shall be elected by the qualified voters of the city one member of council from each of the nine election districts in the city, the voters residing in each such district to elect one member for said district for terms of two years from the first day of January following their election."</t>
  </si>
  <si>
    <t>first Tuesday after the first Monday in November of even-numbered years, every four years, since 2008</t>
  </si>
  <si>
    <t>Richmond can have runoffs for mayor (Charter, 3.01.1), but does not seem to hold them for city council.</t>
  </si>
  <si>
    <t xml:space="preserve">Not found. </t>
  </si>
  <si>
    <t>Seems to be in June, based on election results.</t>
  </si>
  <si>
    <t>Arlington is officially a county and holds its elections on-cycle, like other Virginia counties. County Board members serve staggered four-year terms, elected annually. This annual election pattern diminishes the benefits of election consolidation because some cohorts of board members are elected by the smaller, less-representative electorate of November in odd-numbered years.</t>
  </si>
  <si>
    <t>Arlington is a county, not a city. County Board members serve staggered four-year terms. History shows that they have annual elections in November.</t>
  </si>
  <si>
    <t>Newport News</t>
  </si>
  <si>
    <t>Charter, Article III, Section 15-60: "Notwithstanding any provision of the city Charter to the contrary, for any election held after January 1, 2022, elections for the mayor and members of the city council shall be held at the time of the November general election for terms to commence on January 1."</t>
  </si>
  <si>
    <t>This city holds annual elections in November: some council members are elected on-cycle and others are elected off-cycle. This annual pattern diminishes the turnout benefits of election consolidation.</t>
  </si>
  <si>
    <t>Alexandria</t>
  </si>
  <si>
    <t>Charter, Chapter 10, Section 10.01: "On the day of the November general election in 2015, and every third year thereafter, the qualified voters of the city at large shall choose a mayor and six members at large of the council for terms of three years from the first day of January following their election."</t>
  </si>
  <si>
    <t>first Tuesday after the first Monday in November, every three years, starting in 2015</t>
  </si>
  <si>
    <t>Alexandria elects its city council every three years. Half of those elections are on-cycle, half are off-cycle. This could be interesting to study for differences in turnout.</t>
  </si>
  <si>
    <t>Hampton</t>
  </si>
  <si>
    <t>City Code § 12-96: "Notwithstanding Sections 3.01 et. seq of the Charter, and pursuant to section 15.2-1400 of the Code of Virginia, as amended, for any election held after January 1, 2022, elections for mayor and members of city council shall be held at the time of the November general election for terms to commence the following January 1."</t>
  </si>
  <si>
    <t>Seattle</t>
  </si>
  <si>
    <t>RCW 29A.04.330: "All city, town, and district general elections shall be held throughout the state of Washington on the first Tuesday following the first Monday in November in the odd-numbered years."</t>
  </si>
  <si>
    <t>first Tuesday after the first Monday in odd-numbered years</t>
  </si>
  <si>
    <t>RCW 29A.04.311: "Primaries for general elections to be held in November, and the election of precinct committee officers, must be held on the first Tuesday of the preceding August."</t>
  </si>
  <si>
    <t>There is a Washington State Initiative and Referenda Handbook. Briefly, there can be an Initiative to the People, which goes straight to ballot, or an Initiative to the Legislature, which can be adopted directly or the legislature can put it to ballot, perhaps with an alternative proposal from the legislature.</t>
  </si>
  <si>
    <t>Spokane</t>
  </si>
  <si>
    <t>Tacoma</t>
  </si>
  <si>
    <t>Vancouver</t>
  </si>
  <si>
    <t>Kent</t>
  </si>
  <si>
    <t>Everett</t>
  </si>
  <si>
    <t>Spokane Valley</t>
  </si>
  <si>
    <t>Renton</t>
  </si>
  <si>
    <t>District of Columbia</t>
  </si>
  <si>
    <t>Code of the District of Columbia, Chapter 10, Section § 1–1001.10 (3) (b): "Except as otherwise provided in the case of special elections under this subchapter primary elections of each political party for the office of member of the Council shall be held on the 1st Tuesday in June in a presidential election year and on the 3rd Tuesday in June of each even-numbered non-presidential election year, and general election for such offices shall be held on the 1st Tuesday after the 1st Monday in November in 1974 and every 2nd year thereafter."</t>
  </si>
  <si>
    <t>Code of the District of Columbia, Chapter 10, Section 1-1001.10: "Except as otherwise provided in the case of special elections under this subchapter primary elections of each political party for the office of member of the Council shall be held on the 1st Tuesday in June in a presidential election year and on the 3rd Tuesday in June of each even-numbered non-presidential election year, and general election for such offices shall be held on the 1st Tuesday after the 1st Monday in November in 1974 and every 2nd year thereafter."</t>
  </si>
  <si>
    <t>Ties are resolved by drawing lots.</t>
  </si>
  <si>
    <t>Charter, Section 35: "The mayor, members of council, municipal judge and treasurer elected on May 16, 2015, shall serve a term beginning on the third Monday in June, 2015, and ending in January 2019 when the term of their successors begins. Their successors shall be elected on the first Tuesday in November, 2018, in conjunction with the state and county election administered by the clerk of the county court of Kanawha County, West Virginia, and shall begin their term on the first Monday of January 2019, unless said Monday is a state holiday, in which case their term shall begin on the first Tuesday of January."</t>
  </si>
  <si>
    <t>first Tuesday after the first Monday in November in even-numbered years, every four years, including 2018</t>
  </si>
  <si>
    <t>N/A. No evidence of a primary in the Charter or in local election results in Kanawha County.</t>
  </si>
  <si>
    <t>Note that this is on-cycle, except in the years when November 1 is a Tuesday.</t>
  </si>
  <si>
    <t>Huntington</t>
  </si>
  <si>
    <t>Charter, Section 11.5: "Beginning in the year 2000, general elections for the offices of Mayor and all Council members shall be held on the Tuesday next after the first Monday in November of such year, and on such day in each fourth year thereafter. "</t>
  </si>
  <si>
    <t>Charter, Article XI, Section 11.4: "Beginning in the year 2000, the primary election shall be held on the same day in said year as the primary election for the State of West Virginia."</t>
  </si>
  <si>
    <t>Morgantown</t>
  </si>
  <si>
    <t>Charter, Section 7.01: "The regular City election shall be held on the last Tuesday in April in each odd-numbered year."</t>
  </si>
  <si>
    <t>last Tuesday in April in odd-numbered years</t>
  </si>
  <si>
    <t>No primaries. Charter, Article VII, Section 7.02: "Any one or more qualified voters of the City may be nominated for City Council, to be elected at large, from the ward in which he resides. Such nominations shall be by separate petition each signed by seventy-five (75) or more qualified voters residing in such ward; provided however, no voter shall sign more than one nominating petition and, if a voter signs more than one, his signature shall be void except as to the first filed of the petitions signed by him."</t>
  </si>
  <si>
    <t>Parkersburg</t>
  </si>
  <si>
    <t>Charter, SECTION 7.103: "Except as otherwise herein provided respecting the election of the first officers to be elected under this Charter, general elections for the offices of Mayor and members of Council shall be held at such voting places on the first Tuesday after the first Monday in November in the year 2008 and in each fourth year thereafter."</t>
  </si>
  <si>
    <t>charter, article VII, Section 7.101: "Beginning the year two thousand and eight and each fourth year thereafter the primary election shall be held on the second Tuesday in May."</t>
  </si>
  <si>
    <t>Wheeling</t>
  </si>
  <si>
    <t>Charter, Section 6: "Regular City elections of the Mayor and members of Council shall be held on the second Tuesday of May, 1996, and the second Tuesday of May of each fourth year thereafter."</t>
  </si>
  <si>
    <t>second Tuesday in May in even-numbered years, every four years, since 1996</t>
  </si>
  <si>
    <t>Charter, Section 17: "Any proposed ordinance may be submitted to the Council by petition signed by ten percent of the qualified voters of the City. Such petition shall be conformed as provided by Section 81 of this Charter, and shall be submitted, examined and certified in the manner provided in Section 81. If the petition be certified to Council as provided in Section 81 of this Charter, and contains a request that the ordinance be submitted to a vote of the people if not passed by the Council, the Council shall either (a) pass such ordinance without alteration within twenty days after attachment of the Clerk's certificate of sufficiency to the petition; or (b) forthwith after the Clerk shall attach to the petition a certificate of sufficiency, the Council shall call a special election, unless a general election is to be held within ninety days thereafter, and at such special or general municipal election such ordinance shall be submitted without alteration to the vote of the electors of the City. If a majority of the votes cast be in favor thereof, such ordinance shall thereupon become a valid and binding ordinance of the City, and any ordinance proposed by petition, or which has been adopted by a vote of the people, shall not be repealed or amended except by a majority vote of the people. Any number of proposed ordinances may be voted upon at the same election. In accordance with the provisions of this section, but there shall not be more than one special election in any period of six months for such purpose.
   Whenever any ordinance or proposition is required by this Charter to be submitted to the voters of the City at any election, the City Clerk shall cause such ordinance or proposition to be published once in two daily newspapers published in the City, such publication to be not more than twenty days or less than fifteen days before such election."</t>
  </si>
  <si>
    <t>Milwaukee</t>
  </si>
  <si>
    <t>Charter, 2-03: "In all cities of the first class, however incorporated, the mayor, the treasurer, city attorney, comptroller, and one alderman from each ward shall be elected on the first Tuesday in April for a period of 4 years beginning April, 1924, and quadrennially thereafter."</t>
  </si>
  <si>
    <t>the first Tuesday in April in even-numbered years, every four years, since 1924</t>
  </si>
  <si>
    <t>From the Charter: "2-02. Spring Primaries. A primary shall be held in the city of Milwaukee for the nomination of candidates for city offices whenever 3 or more candidates file nomination papers for a city office." The state defines "spring primaries" as nonpartisan. The charter does not specify the date, but a "spring primary" is held the third Tuesday in February.</t>
  </si>
  <si>
    <t>Charter, 2-02: "Spring Primaries. A primary shall be held in the city of Milwaukee for the nomination of candidates for city offices whenever 3 or more candidates file nomination papers for a city office." The state defines "spring primaries" as nonpartisan.</t>
  </si>
  <si>
    <t>I cannot information on intiatives or referendums in Milwaukee.</t>
  </si>
  <si>
    <t>Madison</t>
  </si>
  <si>
    <t>Charter, Chapter 3.01: "The government of the City of Madison is organized and constituted under Wis. Stat. ch. 62 providing for the City Mayor and Alder plan with a Common Council composed of twenty (20) alder, one (1) from each alder district. The Mayor and alders are to be elected for a term of two (2) years; provided, however, that beginning with the 1991 Spring Election, the Mayor shall be elected for a term of four (4) years, and that beginning with the 2025 Spring Election, alders shall be elected to staggered terms of two (2) years, with alders in even-numbered districts elected in even-numbered years and alders in odd-numbered districts being elected in odd-numbered years. To implement the staggered terms, the 2025 Spring Election shall include one-year terms for alders in even-numbered Districts. In subsequent elections the term for all alders shall be two (2) years. (Am. by ORD-22-00127 , 12-15-22)" AND state statue 5.02: "Election held on the first Tuesday in April to elect judicial, educational, and municipal officers, and non-partisan county officers, and to express preferences for the person to be the presidential candidate for each party in presidential election years." (quoted from the city's web page.)</t>
  </si>
  <si>
    <t>Ordinances, Section 3.60: "A primary election shall be held in the City of Madison for the nomination of candidates for City officers whenever three (3) or more candidates file nomination papers for each City office to be filled at the general City election. Such primary shall be held on the third Tuesday in February in accordance with Chapter 5 of the Wisconsin Statutes."</t>
  </si>
  <si>
    <t>According to the City Clerk of Madison, the spring election is held the first Tuesday in April. From the charter, we see that this is in odd-numbered years.</t>
  </si>
  <si>
    <t>Madison does have referendums, but I cannot find documentation on the process.</t>
  </si>
  <si>
    <t>Green Bay</t>
  </si>
  <si>
    <t>based on election results, Green Bay holds its municipal elections at the Spring Election in even-numbered years.</t>
  </si>
  <si>
    <t>The Code of Ordinances says that a primary should be held when three or more candidates file nomination papers.</t>
  </si>
  <si>
    <t>I could not find explicit information on when Green Bay holds elections. I assume it follows the pattern of Spring Primary and Spring Election.</t>
  </si>
  <si>
    <t>Kenosha</t>
  </si>
  <si>
    <t>code 1.01: "The Common Council of the City of Kenosha shall be composed of the Mayor and seventeen (17) Alderpersons. One (1) Alderperson shall be elected from each of the seventeen (17) Districts of the City for the term of two (2) years on the first Tuesday of April in even numbered years commencing with April 1, 1958, or on such other date determined by State law, rule or regulation."</t>
  </si>
  <si>
    <t>Based on election results, it looks like preliminary elections are held on the first Tuesday after the second Monday in February.</t>
  </si>
  <si>
    <t>Racine</t>
  </si>
  <si>
    <t>Based on election results, Racine holds its municipal elections at the Spring Election in odd-numbered years.</t>
  </si>
  <si>
    <t>Charter, Article III, Sec. 3-1: "Whenever three or more candidates file nomination papers for a city office, a spring primary election shall be held for the nomination of candidates for such office. Such spring primary, when required, shall be held on the third Tuesday in February."</t>
  </si>
  <si>
    <t>The city's website shows it is holding Spring Elections in 2023.</t>
  </si>
  <si>
    <t>Cheyenne</t>
  </si>
  <si>
    <t>code 1.04.130: "All municipal elections shall be held in conformity with the most recently compiled election laws of the state applicable to municipal elections."</t>
  </si>
  <si>
    <t>State law says that a primary is held on "the first Tuesday after the third Monday in August."</t>
  </si>
  <si>
    <t>Evidence shows that elections are on-cycle.</t>
  </si>
  <si>
    <t>Casper</t>
  </si>
  <si>
    <t>Election results from November 2022.</t>
  </si>
  <si>
    <t>Laramie</t>
  </si>
  <si>
    <t>ordinances: 2.04.032: "The council finds that the public interest is best served by having an election in each ward during the general elections held in even-numbered years in conformance with current law, and alternating between one and two members from each ward elected during those ward elections."</t>
  </si>
  <si>
    <t>State law says that a primary is held on "the first Tuesday after the third Monday in August"</t>
  </si>
  <si>
    <t>Gilette</t>
  </si>
  <si>
    <t>Charter 6-1: "Except as otherwise provided in this Code or other city ordinances, all elections within the city shall be in compliance with Wyoming Statutes, 1977, Title 22, the "Elections" as may be amended, as the same shall apply to the city."</t>
  </si>
  <si>
    <t>Rock Springs</t>
  </si>
  <si>
    <t>According to the city clerk, elections are held the first Tuesday after the first Monday in November, every two years. Election dates are set by the state.</t>
  </si>
  <si>
    <t>In August, every two years. Date set by state.</t>
  </si>
  <si>
    <t>state_law_options</t>
  </si>
  <si>
    <t>State law lets cities decide whether to hold on-cycle or off-cycle elections</t>
  </si>
  <si>
    <t>State law requires off-cycle municipal elections</t>
  </si>
  <si>
    <t>city_options</t>
  </si>
  <si>
    <t>On Cycle</t>
  </si>
  <si>
    <t>Mostly On Cycle</t>
  </si>
  <si>
    <t>Mixed</t>
  </si>
  <si>
    <t>Mostly Off Cycle</t>
  </si>
  <si>
    <t>Off Cycle</t>
  </si>
  <si>
    <t>city_on_cycle_options</t>
  </si>
  <si>
    <t>Off-cycle by state law</t>
  </si>
  <si>
    <t>primary_options</t>
  </si>
  <si>
    <t>partisan_options</t>
  </si>
  <si>
    <t>Partisan</t>
  </si>
  <si>
    <t>Non-partisan</t>
  </si>
  <si>
    <t>state_law_mapping_to_city</t>
  </si>
  <si>
    <t>State law requires on-cycle municipal elections, with exceptions</t>
  </si>
  <si>
    <t>This should not show up</t>
  </si>
  <si>
    <t>State law prevents on-cycle municipal elections, with exceptions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</si>
</sst>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6">
    <font>
      <sz val="11"/>
      <color theme="1"/>
      <name val="Calibri"/>
      <family val="2"/>
      <scheme val="minor"/>
    </font>
    <font>
      <u/>
      <sz val="11"/>
      <color theme="10"/>
      <name val="Calibri"/>
      <family val="2"/>
      <scheme val="minor"/>
    </font>
    <font>
      <sz val="11"/>
      <color rgb="FF000000"/>
      <name val="Calibri"/>
      <family val="2"/>
      <scheme val="minor"/>
    </font>
    <font>
      <sz val="10.5"/>
      <color rgb="FF313335"/>
      <name val="Open Sans"/>
      <family val="2"/>
    </font>
    <font>
      <b/>
      <sz val="11"/>
      <color theme="1"/>
      <name val="Calibri"/>
      <family val="2"/>
      <scheme val="minor"/>
    </font>
    <font>
      <sz val="11"/>
      <name val="Calibri"/>
      <family val="2"/>
      <scheme val="minor"/>
    </font>
    <font>
      <sz val="18"/>
      <color theme="9" tint="-0.249977111117893"/>
      <name val="Calibri"/>
      <family val="2"/>
      <scheme val="minor"/>
    </font>
    <font>
      <b/>
      <sz val="11"/>
      <color theme="9" tint="-0.249977111117893"/>
      <name val="Calibri"/>
      <family val="2"/>
      <scheme val="minor"/>
    </font>
    <font>
      <b/>
      <sz val="14"/>
      <color theme="9" tint="-0.249977111117893"/>
      <name val="Calibri"/>
      <family val="2"/>
      <scheme val="minor"/>
    </font>
    <font>
      <sz val="11"/>
      <color rgb="FF313335"/>
      <name val="Open Sans"/>
      <family val="2"/>
    </font>
    <font>
      <sz val="11"/>
      <color rgb="FF000000"/>
      <name val="Times New Roman"/>
      <family val="1"/>
    </font>
    <font>
      <b/>
      <i/>
      <sz val="10"/>
      <color rgb="FF000000"/>
      <name val="Times New Roman"/>
      <family val="1"/>
    </font>
    <font>
      <sz val="10"/>
      <color theme="1"/>
      <name val="MS Sans Serif"/>
    </font>
    <font>
      <u/>
      <sz val="10"/>
      <color rgb="FF1155CC"/>
      <name val="Arial"/>
      <family val="2"/>
    </font>
    <font>
      <u/>
      <sz val="10"/>
      <color rgb="FF0000FF"/>
      <name val="Arial"/>
      <family val="2"/>
    </font>
    <font>
      <u/>
      <sz val="10"/>
      <color rgb="FF1155CC"/>
      <name val="&quot;Helvetica Neue&quot;"/>
    </font>
    <font>
      <sz val="10"/>
      <name val="&quot;Helvetica Neue&quot;"/>
    </font>
    <font>
      <u/>
      <sz val="10"/>
      <color rgb="FF000000"/>
      <name val="Arial"/>
      <family val="2"/>
    </font>
    <font>
      <sz val="10"/>
      <color rgb="FF000000"/>
      <name val="Arial"/>
      <family val="2"/>
    </font>
    <font>
      <u/>
      <sz val="10"/>
      <color rgb="FF313335"/>
      <name val="Arial"/>
      <family val="2"/>
    </font>
    <font>
      <sz val="10"/>
      <color rgb="FF313335"/>
      <name val="Arial"/>
      <family val="2"/>
    </font>
    <font>
      <sz val="10"/>
      <color theme="1"/>
      <name val="Calibri"/>
      <family val="2"/>
      <scheme val="minor"/>
    </font>
    <font>
      <sz val="10"/>
      <color rgb="FF000000"/>
      <name val="Calibri"/>
      <family val="2"/>
      <scheme val="minor"/>
    </font>
    <font>
      <sz val="10"/>
      <color rgb="FF333333"/>
      <name val="Arial"/>
      <family val="2"/>
    </font>
    <font>
      <sz val="11"/>
      <color rgb="FF444444"/>
      <name val="Calibri"/>
      <family val="2"/>
    </font>
    <font>
      <u/>
      <sz val="11"/>
      <color rgb="FF0000FF"/>
      <name val="Calibri"/>
      <family val="2"/>
    </font>
    <font>
      <u/>
      <sz val="11"/>
      <color rgb="FF1155CC"/>
      <name val="Calibri"/>
      <family val="2"/>
    </font>
    <font>
      <sz val="11"/>
      <color theme="1"/>
      <name val="Calibri"/>
      <family val="2"/>
    </font>
    <font>
      <u/>
      <sz val="11"/>
      <color rgb="FF282829"/>
      <name val="Calibri"/>
      <family val="2"/>
      <scheme val="minor"/>
    </font>
    <font>
      <u/>
      <sz val="11"/>
      <color rgb="FF000000"/>
      <name val="Calibri"/>
      <family val="2"/>
      <scheme val="minor"/>
    </font>
    <font>
      <u/>
      <sz val="11"/>
      <color rgb="FF1155CC"/>
      <name val="Calibri"/>
      <family val="2"/>
      <scheme val="minor"/>
    </font>
    <font>
      <u/>
      <sz val="11"/>
      <color rgb="FF0000FF"/>
      <name val="Calibri"/>
      <family val="2"/>
      <scheme val="minor"/>
    </font>
    <font>
      <sz val="11"/>
      <color rgb="FFFF0000"/>
      <name val="Calibri"/>
      <family val="2"/>
      <scheme val="minor"/>
    </font>
    <font>
      <sz val="11"/>
      <color theme="1"/>
      <name val="Calibri"/>
      <family val="2"/>
      <scheme val="minor"/>
    </font>
    <font>
      <sz val="11"/>
      <color rgb="FF444444"/>
      <name val="Calibri"/>
      <family val="2"/>
      <scheme val="minor"/>
    </font>
    <font>
      <sz val="10"/>
      <color theme="1"/>
      <name val="&quot;Helvetica Neue&quot;"/>
    </font>
  </fonts>
  <fills count="10">
    <fill>
      <patternFill patternType="none"/>
    </fill>
    <fill>
      <patternFill patternType="gray125"/>
    </fill>
    <fill>
      <patternFill patternType="solid">
        <fgColor rgb="FFFFFFFF"/>
        <bgColor rgb="FFFFFFFF"/>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5" tint="-0.249977111117893"/>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75">
    <xf numFmtId="0" fontId="0" fillId="0" borderId="0" xfId="0"/>
    <xf numFmtId="0" fontId="0" fillId="0" borderId="0" xfId="0" applyAlignment="1">
      <alignment wrapText="1"/>
    </xf>
    <xf numFmtId="0" fontId="1" fillId="0" borderId="0" xfId="1" applyAlignment="1">
      <alignment wrapText="1"/>
    </xf>
    <xf numFmtId="0" fontId="2" fillId="0" borderId="0" xfId="0" applyFont="1" applyAlignment="1">
      <alignment wrapText="1"/>
    </xf>
    <xf numFmtId="14" fontId="1" fillId="0" borderId="0" xfId="1" applyNumberFormat="1" applyAlignment="1">
      <alignment wrapText="1"/>
    </xf>
    <xf numFmtId="0" fontId="0" fillId="0" borderId="0" xfId="0" applyAlignment="1">
      <alignment vertical="center" wrapText="1"/>
    </xf>
    <xf numFmtId="0" fontId="1" fillId="0" borderId="0" xfId="1" applyAlignment="1">
      <alignment vertical="center" wrapText="1"/>
    </xf>
    <xf numFmtId="0" fontId="4" fillId="0" borderId="0" xfId="0" applyFont="1" applyAlignment="1">
      <alignment wrapText="1"/>
    </xf>
    <xf numFmtId="0" fontId="0" fillId="0" borderId="0" xfId="1" applyFont="1" applyAlignment="1">
      <alignment wrapText="1"/>
    </xf>
    <xf numFmtId="0" fontId="5" fillId="0" borderId="0" xfId="1" applyFont="1" applyAlignment="1">
      <alignment wrapText="1"/>
    </xf>
    <xf numFmtId="49" fontId="4" fillId="0" borderId="0" xfId="0" applyNumberFormat="1" applyFont="1"/>
    <xf numFmtId="49" fontId="0" fillId="0" borderId="0" xfId="0" applyNumberFormat="1"/>
    <xf numFmtId="49" fontId="6" fillId="0" borderId="0" xfId="0" applyNumberFormat="1" applyFont="1"/>
    <xf numFmtId="49" fontId="8" fillId="0" borderId="0" xfId="0" applyNumberFormat="1" applyFont="1"/>
    <xf numFmtId="49" fontId="0" fillId="0" borderId="1" xfId="0" applyNumberFormat="1" applyBorder="1"/>
    <xf numFmtId="0" fontId="0" fillId="0" borderId="1" xfId="0" applyBorder="1" applyAlignment="1">
      <alignment wrapText="1"/>
    </xf>
    <xf numFmtId="0" fontId="0" fillId="0" borderId="1" xfId="0" applyBorder="1"/>
    <xf numFmtId="49" fontId="0" fillId="0" borderId="0" xfId="0" applyNumberFormat="1" applyAlignment="1">
      <alignment wrapText="1"/>
    </xf>
    <xf numFmtId="49" fontId="6" fillId="0" borderId="0" xfId="0" applyNumberFormat="1" applyFont="1" applyAlignment="1">
      <alignment wrapText="1"/>
    </xf>
    <xf numFmtId="49" fontId="0" fillId="0" borderId="1" xfId="0" applyNumberFormat="1" applyBorder="1" applyAlignment="1">
      <alignment wrapText="1"/>
    </xf>
    <xf numFmtId="0" fontId="1" fillId="0" borderId="0" xfId="1" applyFill="1" applyAlignment="1">
      <alignment wrapText="1"/>
    </xf>
    <xf numFmtId="0" fontId="5" fillId="0" borderId="0" xfId="1" applyFont="1" applyFill="1" applyAlignment="1">
      <alignment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 fillId="0" borderId="0" xfId="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164" fontId="0" fillId="0" borderId="0" xfId="0" applyNumberFormat="1"/>
    <xf numFmtId="0" fontId="14" fillId="0" borderId="0" xfId="0" applyFont="1" applyAlignment="1">
      <alignment wrapText="1"/>
    </xf>
    <xf numFmtId="0" fontId="17" fillId="2" borderId="0" xfId="0" applyFont="1" applyFill="1" applyAlignment="1">
      <alignment horizontal="left" wrapText="1"/>
    </xf>
    <xf numFmtId="0" fontId="19" fillId="2" borderId="0" xfId="0" applyFont="1" applyFill="1" applyAlignment="1">
      <alignment horizontal="left" wrapText="1"/>
    </xf>
    <xf numFmtId="0" fontId="21" fillId="0" borderId="0" xfId="0" applyFont="1" applyAlignment="1">
      <alignment wrapText="1"/>
    </xf>
    <xf numFmtId="0" fontId="1" fillId="2" borderId="0" xfId="1" applyFill="1" applyAlignment="1">
      <alignment horizontal="left" wrapText="1"/>
    </xf>
    <xf numFmtId="0" fontId="23" fillId="0" borderId="0" xfId="0" applyFont="1" applyAlignment="1">
      <alignment wrapText="1"/>
    </xf>
    <xf numFmtId="0" fontId="2" fillId="0" borderId="0" xfId="0" applyFont="1"/>
    <xf numFmtId="3" fontId="0" fillId="0" borderId="0" xfId="0" applyNumberFormat="1"/>
    <xf numFmtId="9" fontId="0" fillId="0" borderId="0" xfId="0" applyNumberFormat="1" applyAlignment="1">
      <alignment wrapText="1"/>
    </xf>
    <xf numFmtId="3" fontId="24" fillId="0" borderId="0" xfId="0" applyNumberFormat="1" applyFont="1"/>
    <xf numFmtId="0" fontId="25" fillId="0" borderId="0" xfId="0" applyFont="1" applyAlignment="1">
      <alignment wrapText="1"/>
    </xf>
    <xf numFmtId="0" fontId="28" fillId="2" borderId="0" xfId="0" applyFont="1" applyFill="1" applyAlignment="1">
      <alignment horizontal="left" wrapText="1"/>
    </xf>
    <xf numFmtId="0" fontId="31" fillId="0" borderId="0" xfId="0" applyFont="1" applyAlignment="1">
      <alignment wrapText="1"/>
    </xf>
    <xf numFmtId="0" fontId="5" fillId="0" borderId="0" xfId="1" applyFont="1" applyAlignment="1">
      <alignment horizontal="left" wrapText="1"/>
    </xf>
    <xf numFmtId="0" fontId="14" fillId="2" borderId="0" xfId="0" applyFont="1" applyFill="1" applyAlignment="1">
      <alignment wrapText="1"/>
    </xf>
    <xf numFmtId="164" fontId="32" fillId="0" borderId="0" xfId="0" applyNumberFormat="1" applyFont="1"/>
    <xf numFmtId="0" fontId="4" fillId="0" borderId="0" xfId="0" applyFont="1"/>
    <xf numFmtId="164" fontId="4" fillId="0" borderId="0" xfId="0" applyNumberFormat="1" applyFont="1"/>
    <xf numFmtId="3" fontId="4" fillId="0" borderId="0" xfId="0" applyNumberFormat="1" applyFont="1"/>
    <xf numFmtId="0" fontId="3" fillId="0" borderId="0" xfId="0" applyFont="1" applyAlignment="1">
      <alignment wrapText="1"/>
    </xf>
    <xf numFmtId="49" fontId="4" fillId="0" borderId="0" xfId="0" applyNumberFormat="1" applyFont="1" applyAlignment="1">
      <alignment wrapText="1"/>
    </xf>
    <xf numFmtId="9" fontId="0" fillId="0" borderId="1" xfId="0" applyNumberFormat="1" applyBorder="1" applyAlignment="1">
      <alignment wrapText="1"/>
    </xf>
    <xf numFmtId="0" fontId="0" fillId="0" borderId="0" xfId="0" applyAlignment="1">
      <alignment horizontal="right"/>
    </xf>
    <xf numFmtId="9" fontId="0" fillId="0" borderId="0" xfId="0" applyNumberFormat="1" applyAlignment="1">
      <alignment horizontal="right" wrapText="1"/>
    </xf>
    <xf numFmtId="9" fontId="4" fillId="0" borderId="0" xfId="0" applyNumberFormat="1" applyFont="1" applyAlignment="1">
      <alignment wrapText="1"/>
    </xf>
    <xf numFmtId="3" fontId="0" fillId="0" borderId="0" xfId="0" applyNumberFormat="1" applyAlignment="1">
      <alignment wrapText="1"/>
    </xf>
    <xf numFmtId="164" fontId="12" fillId="0" borderId="0" xfId="0" applyNumberFormat="1" applyFont="1" applyAlignment="1" applyProtection="1">
      <alignment horizontal="right"/>
      <protection locked="0"/>
    </xf>
    <xf numFmtId="0" fontId="32" fillId="0" borderId="0" xfId="0" applyFont="1" applyAlignment="1">
      <alignment wrapText="1"/>
    </xf>
    <xf numFmtId="164" fontId="0" fillId="0" borderId="0" xfId="4" applyNumberFormat="1" applyFont="1"/>
    <xf numFmtId="9" fontId="0" fillId="0" borderId="0" xfId="5" applyFont="1" applyAlignment="1">
      <alignment wrapText="1"/>
    </xf>
    <xf numFmtId="9" fontId="0" fillId="0" borderId="0" xfId="5" applyFont="1"/>
    <xf numFmtId="0" fontId="34" fillId="0" borderId="0" xfId="0" applyFont="1"/>
    <xf numFmtId="9" fontId="34" fillId="0" borderId="0" xfId="0" applyNumberFormat="1" applyFont="1"/>
    <xf numFmtId="3" fontId="34" fillId="0" borderId="0" xfId="0" applyNumberFormat="1" applyFont="1"/>
    <xf numFmtId="0" fontId="7" fillId="0" borderId="0" xfId="0" applyFont="1" applyAlignment="1">
      <alignment wrapText="1"/>
    </xf>
    <xf numFmtId="0" fontId="0" fillId="0" borderId="0" xfId="0" applyAlignment="1">
      <alignment horizontal="center"/>
    </xf>
    <xf numFmtId="0" fontId="5" fillId="0" borderId="0" xfId="0" applyFont="1" applyAlignment="1">
      <alignment wrapText="1"/>
    </xf>
    <xf numFmtId="0" fontId="0" fillId="3" borderId="0" xfId="0" applyFill="1" applyAlignment="1">
      <alignment wrapText="1"/>
    </xf>
    <xf numFmtId="0" fontId="0" fillId="4" borderId="0" xfId="0" applyFill="1" applyAlignment="1">
      <alignment wrapText="1"/>
    </xf>
    <xf numFmtId="0" fontId="0" fillId="5" borderId="0" xfId="0" applyFill="1" applyAlignment="1">
      <alignment wrapText="1"/>
    </xf>
    <xf numFmtId="0" fontId="0" fillId="6" borderId="0" xfId="0" applyFill="1" applyAlignment="1">
      <alignment wrapText="1"/>
    </xf>
    <xf numFmtId="0" fontId="0" fillId="7" borderId="0" xfId="0" applyFill="1" applyAlignment="1">
      <alignment wrapText="1"/>
    </xf>
    <xf numFmtId="0" fontId="0" fillId="8" borderId="0" xfId="0" applyFill="1" applyAlignment="1">
      <alignment wrapText="1"/>
    </xf>
    <xf numFmtId="0" fontId="0" fillId="9" borderId="0" xfId="0" applyFill="1" applyAlignment="1">
      <alignment wrapText="1"/>
    </xf>
    <xf numFmtId="0" fontId="35" fillId="0" borderId="0" xfId="0" applyFont="1" applyAlignment="1">
      <alignment wrapText="1"/>
    </xf>
    <xf numFmtId="0" fontId="7" fillId="0" borderId="0" xfId="0" applyFont="1" applyAlignment="1">
      <alignment wrapText="1"/>
    </xf>
    <xf numFmtId="0" fontId="0" fillId="0" borderId="0" xfId="0" applyAlignment="1">
      <alignment wrapText="1"/>
    </xf>
  </cellXfs>
  <cellStyles count="6">
    <cellStyle name="Comma" xfId="4" builtinId="3"/>
    <cellStyle name="Comma 2" xfId="2" xr:uid="{1B249FAA-93DE-4E2A-BF42-98A84CC8B985}"/>
    <cellStyle name="Hyperlink" xfId="1" builtinId="8"/>
    <cellStyle name="Normal" xfId="0" builtinId="0"/>
    <cellStyle name="Percent" xfId="5" builtinId="5"/>
    <cellStyle name="Percent 2" xfId="3" xr:uid="{B72A3B2A-FEF5-48D2-878D-F9087AFBB744}"/>
  </cellStyles>
  <dxfs count="6">
    <dxf>
      <fill>
        <patternFill>
          <bgColor theme="5" tint="-0.24994659260841701"/>
        </patternFill>
      </fill>
    </dxf>
    <dxf>
      <fill>
        <patternFill>
          <bgColor theme="5" tint="0.39994506668294322"/>
        </patternFill>
      </fill>
    </dxf>
    <dxf>
      <fill>
        <patternFill>
          <bgColor theme="9" tint="-0.24994659260841701"/>
        </patternFill>
      </fill>
    </dxf>
    <dxf>
      <fill>
        <patternFill>
          <bgColor theme="9" tint="0.39994506668294322"/>
        </patternFill>
      </fill>
    </dxf>
    <dxf>
      <fill>
        <patternFill>
          <bgColor theme="5" tint="0.59996337778862885"/>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24</xdr:col>
      <xdr:colOff>488950</xdr:colOff>
      <xdr:row>16</xdr:row>
      <xdr:rowOff>101600</xdr:rowOff>
    </xdr:to>
    <xdr:sp macro="" textlink="">
      <xdr:nvSpPr>
        <xdr:cNvPr id="2" name="TextBox 1">
          <a:extLst>
            <a:ext uri="{FF2B5EF4-FFF2-40B4-BE49-F238E27FC236}">
              <a16:creationId xmlns:a16="http://schemas.microsoft.com/office/drawing/2014/main" id="{F02826D1-EECD-4609-A827-E5741E96177B}"/>
            </a:ext>
          </a:extLst>
        </xdr:cNvPr>
        <xdr:cNvSpPr txBox="1"/>
      </xdr:nvSpPr>
      <xdr:spPr>
        <a:xfrm>
          <a:off x="0" y="184150"/>
          <a:ext cx="15119350" cy="286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 full discussion of this dataset, including definitions, methods, and conclusions, </a:t>
          </a:r>
          <a:r>
            <a:rPr lang="en-US" sz="1100" u="none" baseline="0">
              <a:solidFill>
                <a:schemeClr val="dk1"/>
              </a:solidFill>
              <a:effectLst/>
              <a:latin typeface="+mn-lt"/>
              <a:ea typeface="+mn-ea"/>
              <a:cs typeface="+mn-cs"/>
            </a:rPr>
            <a:t>is</a:t>
          </a:r>
          <a:r>
            <a:rPr lang="en-US" sz="1100" u="sng" baseline="0">
              <a:solidFill>
                <a:schemeClr val="dk1"/>
              </a:solidFill>
              <a:effectLst/>
              <a:latin typeface="+mn-lt"/>
              <a:ea typeface="+mn-ea"/>
              <a:cs typeface="+mn-cs"/>
            </a:rPr>
            <a:t> </a:t>
          </a:r>
          <a:r>
            <a:rPr lang="en-US" sz="1100">
              <a:solidFill>
                <a:schemeClr val="dk1"/>
              </a:solidFill>
              <a:effectLst/>
              <a:latin typeface="+mn-lt"/>
              <a:ea typeface="+mn-ea"/>
              <a:cs typeface="+mn-cs"/>
            </a:rPr>
            <a:t>in the Sightline report at </a:t>
          </a:r>
          <a:r>
            <a:rPr lang="en-US" sz="1100" u="sng">
              <a:solidFill>
                <a:schemeClr val="dk1"/>
              </a:solidFill>
              <a:effectLst/>
              <a:latin typeface="+mn-lt"/>
              <a:ea typeface="+mn-ea"/>
              <a:cs typeface="+mn-cs"/>
              <a:hlinkClick xmlns:r="http://schemas.openxmlformats.org/officeDocument/2006/relationships" r:id=""/>
            </a:rPr>
            <a:t>https://www.sightline.org/election-consolidation-report</a:t>
          </a:r>
          <a:r>
            <a:rPr lang="en-US" sz="1100">
              <a:solidFill>
                <a:schemeClr val="dk1"/>
              </a:solidFill>
              <a:effectLst/>
              <a:latin typeface="+mn-lt"/>
              <a:ea typeface="+mn-ea"/>
              <a:cs typeface="+mn-cs"/>
            </a:rPr>
            <a:t>.</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 note on methodology for the States worksheet</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Sightline used browser searches to obtain state-level information. We usually started with "[state name] municipal election code." If that failed, we tried "[town]" or "[city]." When possible, we cited websites operated by the state. More commonly, the states' web pages refer to proprietary websites, </a:t>
          </a:r>
          <a:r>
            <a:rPr lang="en-US" sz="1100" u="none">
              <a:solidFill>
                <a:schemeClr val="dk1"/>
              </a:solidFill>
              <a:effectLst/>
              <a:latin typeface="+mn-lt"/>
              <a:ea typeface="+mn-ea"/>
              <a:cs typeface="+mn-cs"/>
            </a:rPr>
            <a:t>usually MuniCode.com or amlegal.com</a:t>
          </a:r>
          <a:r>
            <a:rPr lang="en-US" sz="1100">
              <a:solidFill>
                <a:schemeClr val="dk1"/>
              </a:solidFill>
              <a:effectLst/>
              <a:latin typeface="+mn-lt"/>
              <a:ea typeface="+mn-ea"/>
              <a:cs typeface="+mn-cs"/>
            </a:rPr>
            <a:t>. In states where cities have leeway in determining their election dates, we tried to find election dates for the state's major cities. Where possible, we used information from the city charter or ordinances for those dates.</a:t>
          </a:r>
        </a:p>
        <a:p>
          <a:r>
            <a:rPr lang="en-US" sz="1100">
              <a:solidFill>
                <a:schemeClr val="dk1"/>
              </a:solidFill>
              <a:effectLst/>
              <a:latin typeface="+mn-lt"/>
              <a:ea typeface="+mn-ea"/>
              <a:cs typeface="+mn-cs"/>
            </a:rPr>
            <a:t>Several states have a general rule for election dates but cities are allowed to override it. In such cases, we looked for "[city name] municipal code" or "city name] ordinances." In cases where we did not find evidence that the city had selected a different date, we looked for evidence that the city had conformed to the state's default date. We did that by looking for election results for the city </a:t>
          </a:r>
          <a:r>
            <a:rPr lang="en-US" sz="1100" u="none">
              <a:solidFill>
                <a:schemeClr val="dk1"/>
              </a:solidFill>
              <a:effectLst/>
              <a:latin typeface="+mn-lt"/>
              <a:ea typeface="+mn-ea"/>
              <a:cs typeface="+mn-cs"/>
            </a:rPr>
            <a:t>in the year the state laws indicated</a:t>
          </a:r>
          <a:r>
            <a:rPr lang="en-US" sz="1100">
              <a:solidFill>
                <a:schemeClr val="dk1"/>
              </a:solidFill>
              <a:effectLst/>
              <a:latin typeface="+mn-lt"/>
              <a:ea typeface="+mn-ea"/>
              <a:cs typeface="+mn-cs"/>
            </a:rPr>
            <a:t>. We used results reported by the city, the county where the city is located, or local media results, in that order</a:t>
          </a:r>
          <a:r>
            <a:rPr lang="en-US" sz="1100" u="none">
              <a:solidFill>
                <a:schemeClr val="dk1"/>
              </a:solidFill>
              <a:effectLst/>
              <a:latin typeface="+mn-lt"/>
              <a:ea typeface="+mn-ea"/>
              <a:cs typeface="+mn-cs"/>
            </a:rPr>
            <a:t>. When we used election results as evidence for election dates, we included a link to the election results. </a:t>
          </a:r>
        </a:p>
        <a:p>
          <a:r>
            <a:rPr lang="en-US" sz="1100">
              <a:solidFill>
                <a:schemeClr val="dk1"/>
              </a:solidFill>
              <a:effectLst/>
              <a:latin typeface="+mn-lt"/>
              <a:ea typeface="+mn-ea"/>
              <a:cs typeface="+mn-cs"/>
            </a:rPr>
            <a:t>The </a:t>
          </a:r>
          <a:r>
            <a:rPr lang="en-US" sz="1100" u="none">
              <a:solidFill>
                <a:schemeClr val="dk1"/>
              </a:solidFill>
              <a:effectLst/>
              <a:latin typeface="+mn-lt"/>
              <a:ea typeface="+mn-ea"/>
              <a:cs typeface="+mn-cs"/>
            </a:rPr>
            <a:t>categorization in Column F, "Share of cities that are on-cycle” </a:t>
          </a:r>
          <a:r>
            <a:rPr lang="en-US" sz="1100">
              <a:solidFill>
                <a:schemeClr val="dk1"/>
              </a:solidFill>
              <a:effectLst/>
              <a:latin typeface="+mn-lt"/>
              <a:ea typeface="+mn-ea"/>
              <a:cs typeface="+mn-cs"/>
            </a:rPr>
            <a:t>is based on data in the Cities tab. </a:t>
          </a:r>
        </a:p>
        <a:p>
          <a:r>
            <a:rPr lang="en-US" sz="1100" b="1">
              <a:solidFill>
                <a:schemeClr val="dk1"/>
              </a:solidFill>
              <a:effectLst/>
              <a:latin typeface="+mn-lt"/>
              <a:ea typeface="+mn-ea"/>
              <a:cs typeface="+mn-cs"/>
            </a:rPr>
            <a:t>A note on terminology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We use the term "municipality" to cover both towns and cities. Some states make a distinction between the two, based on population, form of government, or other criteria. If the state mandates different election dates for cities and towns, we reported the dates for cities, as they are more populous. In addition, municipalities may use different terms for the same city office, such as "alderman" or "alderperson" or "city councilmen." All names for the same city offices are considered here.</a:t>
          </a:r>
        </a:p>
      </xdr:txBody>
    </xdr:sp>
    <xdr:clientData/>
  </xdr:twoCellAnchor>
  <xdr:twoCellAnchor>
    <xdr:from>
      <xdr:col>0</xdr:col>
      <xdr:colOff>0</xdr:colOff>
      <xdr:row>17</xdr:row>
      <xdr:rowOff>19050</xdr:rowOff>
    </xdr:from>
    <xdr:to>
      <xdr:col>26</xdr:col>
      <xdr:colOff>581025</xdr:colOff>
      <xdr:row>62</xdr:row>
      <xdr:rowOff>85726</xdr:rowOff>
    </xdr:to>
    <xdr:sp macro="" textlink="">
      <xdr:nvSpPr>
        <xdr:cNvPr id="3" name="TextBox 2">
          <a:extLst>
            <a:ext uri="{FF2B5EF4-FFF2-40B4-BE49-F238E27FC236}">
              <a16:creationId xmlns:a16="http://schemas.microsoft.com/office/drawing/2014/main" id="{FFE888F0-0712-487C-AD95-06811007E8AB}"/>
            </a:ext>
            <a:ext uri="{147F2762-F138-4A5C-976F-8EAC2B608ADB}">
              <a16:predDERef xmlns:a16="http://schemas.microsoft.com/office/drawing/2014/main" pred="{F02826D1-EECD-4609-A827-E5741E96177B}"/>
            </a:ext>
          </a:extLst>
        </xdr:cNvPr>
        <xdr:cNvSpPr txBox="1"/>
      </xdr:nvSpPr>
      <xdr:spPr>
        <a:xfrm>
          <a:off x="0" y="3257550"/>
          <a:ext cx="16430625" cy="8639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What the columns in the Cities worksheet mean and other useful information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Population estimate:</a:t>
          </a:r>
          <a:r>
            <a:rPr lang="en-US" sz="1100">
              <a:solidFill>
                <a:schemeClr val="dk1"/>
              </a:solidFill>
              <a:effectLst/>
              <a:latin typeface="+mn-lt"/>
              <a:ea typeface="+mn-ea"/>
              <a:cs typeface="+mn-cs"/>
            </a:rPr>
            <a:t> These are taken from the 2022 estimates in the US Census Bureau’s</a:t>
          </a:r>
          <a:r>
            <a:rPr lang="en-US" sz="1100">
              <a:solidFill>
                <a:schemeClr val="accent1"/>
              </a:solidFill>
              <a:effectLst/>
              <a:latin typeface="+mn-lt"/>
              <a:ea typeface="+mn-ea"/>
              <a:cs typeface="+mn-cs"/>
            </a:rPr>
            <a:t> </a:t>
          </a:r>
          <a:r>
            <a:rPr lang="en-US" sz="1100" u="sng">
              <a:solidFill>
                <a:schemeClr val="accent1"/>
              </a:solidFill>
              <a:effectLst/>
              <a:latin typeface="+mn-lt"/>
              <a:ea typeface="+mn-ea"/>
              <a:cs typeface="+mn-cs"/>
            </a:rPr>
            <a:t>City and Town Population Totals: 2020-2022 (census.gov)</a:t>
          </a:r>
          <a:r>
            <a:rPr lang="en-US" sz="1100">
              <a:solidFill>
                <a:schemeClr val="accent1"/>
              </a:solidFill>
              <a:effectLst/>
              <a:latin typeface="+mn-lt"/>
              <a:ea typeface="+mn-ea"/>
              <a:cs typeface="+mn-cs"/>
            </a:rPr>
            <a:t> </a:t>
          </a:r>
          <a:r>
            <a:rPr lang="en-US" sz="1100">
              <a:solidFill>
                <a:schemeClr val="dk1"/>
              </a:solidFill>
              <a:effectLst/>
              <a:latin typeface="+mn-lt"/>
              <a:ea typeface="+mn-ea"/>
              <a:cs typeface="+mn-cs"/>
            </a:rPr>
            <a:t>. Figures in red are estimates from internet searches; most are census-defined places or counties rather than cities or towns.</a:t>
          </a:r>
        </a:p>
        <a:p>
          <a:r>
            <a:rPr lang="en-US" sz="1100" b="1">
              <a:solidFill>
                <a:schemeClr val="dk1"/>
              </a:solidFill>
              <a:effectLst/>
              <a:latin typeface="+mn-lt"/>
              <a:ea typeface="+mn-ea"/>
              <a:cs typeface="+mn-cs"/>
            </a:rPr>
            <a:t>Office: </a:t>
          </a:r>
          <a:r>
            <a:rPr lang="en-US" sz="1100">
              <a:solidFill>
                <a:schemeClr val="dk1"/>
              </a:solidFill>
              <a:effectLst/>
              <a:latin typeface="+mn-lt"/>
              <a:ea typeface="+mn-ea"/>
              <a:cs typeface="+mn-cs"/>
            </a:rPr>
            <a:t>Different cities and towns (municipalities) have different elected offices and different names for the same city offices, including city council members, city assembly members, aldermen, mayor, city attorney, and city auditor. In almost all cities, all city offices are elected on the same ballot and date, though offices sometimes have different term lengths. Occasionally, they are on different election cycles. For consistency in this project, we focused on city council elections. When possible, we noted if other city offices are elected on a different schedule.</a:t>
          </a:r>
        </a:p>
        <a:p>
          <a:r>
            <a:rPr lang="en-US" sz="1100" b="1">
              <a:solidFill>
                <a:schemeClr val="dk1"/>
              </a:solidFill>
              <a:effectLst/>
              <a:latin typeface="+mn-lt"/>
              <a:ea typeface="+mn-ea"/>
              <a:cs typeface="+mn-cs"/>
            </a:rPr>
            <a:t>What, if anything, do city laws say about election timing?</a:t>
          </a:r>
          <a:r>
            <a:rPr lang="en-US" sz="1100">
              <a:solidFill>
                <a:schemeClr val="dk1"/>
              </a:solidFill>
              <a:effectLst/>
              <a:latin typeface="+mn-lt"/>
              <a:ea typeface="+mn-ea"/>
              <a:cs typeface="+mn-cs"/>
            </a:rPr>
            <a:t> This column summarizes information from the city's charter or ordinances about election timing. Sometimes this determines the city council election date, and sometimes it reinforces the state law that actually determines the election date. If there is no information about the election date in municipal laws, then the state laws determine the date. If the city has merged with a county, then the date may be determined by state laws regarding county elections.</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On- or off-cycle and why?</a:t>
          </a:r>
          <a:r>
            <a:rPr lang="en-US" sz="1100">
              <a:solidFill>
                <a:schemeClr val="dk1"/>
              </a:solidFill>
              <a:effectLst/>
              <a:latin typeface="+mn-lt"/>
              <a:ea typeface="+mn-ea"/>
              <a:cs typeface="+mn-cs"/>
            </a:rPr>
            <a:t> Here “on-cycle” means that the main municipal elections for city council seats (also called city assembly, city commissioners, aldermen/women, selectmen/women, board of supervisors, and other terms) are at the same time and on the same ballot as federal (and usually state) elections on the first Tuesday after the first Monday in November of an even-numbered year. "Off-cycle" means that municipal elections are at any other time; they may be in odd-numbered years, including on the first Tuesday after the first Monday in November, or any other date in odd- or even-numbered years. Sometimes state law mandates an on-cycle or off-cycle election date. If municipal code specifies an election date, we used one of the “by municipal code or charter” values, even if that date is also specified by state law. If we could find neither state nor municipal laws setting the date, then we looked for election results. These are usually posted by the county or municipality, but sometimes we had to use online results from local news media. If the municipality holds annual elections and these elections are on the first Tuesday after the first Monday in November, then in some years these will be on-cycle and the following year they will be off-cycle. Such cases are categorized as "annual." Please note that some other cities also have annual elections but these elections are all off-cycle. In the tables where we simplify categories at the bottom of this page, we fold "annual" cities into cities with on-cycle elections because some of their elections are on-cycle; we note them again on the exceptions page, along with other cities that sometimes use on-cycle elections but sometimes use other elections to choose their city council members. In many cases, city law reflects state law, so we list state law as the governing reason for the city's election timing. In a few cases, state law generally requires or prohibits on-cycle elections but allows certain exceptions. In these cases, we list city law as the governing reason for that city's election timing--even in states we otherwise list as ones requiring or prohibiting on-cycle elections. Examples include Tucson, Arizona; and Winston-Salem, North Carolina.</a:t>
          </a:r>
        </a:p>
        <a:p>
          <a:r>
            <a:rPr lang="en-US" sz="1100" b="1">
              <a:solidFill>
                <a:schemeClr val="dk1"/>
              </a:solidFill>
              <a:effectLst/>
              <a:latin typeface="+mn-lt"/>
              <a:ea typeface="+mn-ea"/>
              <a:cs typeface="+mn-cs"/>
            </a:rPr>
            <a:t>Legal Reference:</a:t>
          </a:r>
          <a:r>
            <a:rPr lang="en-US" sz="1100">
              <a:solidFill>
                <a:schemeClr val="dk1"/>
              </a:solidFill>
              <a:effectLst/>
              <a:latin typeface="+mn-lt"/>
              <a:ea typeface="+mn-ea"/>
              <a:cs typeface="+mn-cs"/>
            </a:rPr>
            <a:t> These are references to the city’s charter (if it has one), to municipal ordinances that specify the date of the municipal general election for city council positions, or to state law. Sometimes the municipal code says that it follows the state-mandated date. Cities without a charter are known as "general law" cities or "code cities." And these cities typically do not specify their own election dates but instead hold their elections at times specified in state law. The hyperlink should take you to the most relevant of the citied documents.</a:t>
          </a:r>
        </a:p>
        <a:p>
          <a:r>
            <a:rPr lang="en-US" sz="1100" b="1">
              <a:solidFill>
                <a:schemeClr val="dk1"/>
              </a:solidFill>
              <a:effectLst/>
              <a:latin typeface="+mn-lt"/>
              <a:ea typeface="+mn-ea"/>
              <a:cs typeface="+mn-cs"/>
            </a:rPr>
            <a:t>Date of Main City Council Election:</a:t>
          </a:r>
          <a:r>
            <a:rPr lang="en-US" sz="1100">
              <a:solidFill>
                <a:schemeClr val="dk1"/>
              </a:solidFill>
              <a:effectLst/>
              <a:latin typeface="+mn-lt"/>
              <a:ea typeface="+mn-ea"/>
              <a:cs typeface="+mn-cs"/>
            </a:rPr>
            <a:t>  This date usually comes from state or municipal election code. But some states, like Texas, merely specify that the election must be on one of a small set of possible dates, and some cities in Texas simply say that they follow the state-mandated election date. When this happens, we look at posted election results to determine when the election happens.</a:t>
          </a:r>
        </a:p>
        <a:p>
          <a:r>
            <a:rPr lang="en-US" sz="1100" b="1">
              <a:solidFill>
                <a:schemeClr val="dk1"/>
              </a:solidFill>
              <a:effectLst/>
              <a:latin typeface="+mn-lt"/>
              <a:ea typeface="+mn-ea"/>
              <a:cs typeface="+mn-cs"/>
            </a:rPr>
            <a:t>Is there a Preliminary?</a:t>
          </a:r>
          <a:r>
            <a:rPr lang="en-US" sz="1100">
              <a:solidFill>
                <a:schemeClr val="dk1"/>
              </a:solidFill>
              <a:effectLst/>
              <a:latin typeface="+mn-lt"/>
              <a:ea typeface="+mn-ea"/>
              <a:cs typeface="+mn-cs"/>
            </a:rPr>
            <a:t> There are more cities that do not hold preliminary elections than there are cities that hold them. One reason cities hold preliminary elections is if the city council position is partisan, and most are not. Some cities hold “top two” preliminary elections in which only the two candidates receiving the most votes proceed to the general election. This column only addresses preliminary elections for city council positions. It does not consider preliminary elections for other positions, especially at the county, state, and federal level or even for mayor.</a:t>
          </a:r>
        </a:p>
        <a:p>
          <a:r>
            <a:rPr lang="en-US" sz="1100" b="1">
              <a:solidFill>
                <a:schemeClr val="dk1"/>
              </a:solidFill>
              <a:effectLst/>
              <a:latin typeface="+mn-lt"/>
              <a:ea typeface="+mn-ea"/>
              <a:cs typeface="+mn-cs"/>
            </a:rPr>
            <a:t>Preliminary Date:</a:t>
          </a:r>
          <a:r>
            <a:rPr lang="en-US" sz="1100">
              <a:solidFill>
                <a:schemeClr val="dk1"/>
              </a:solidFill>
              <a:effectLst/>
              <a:latin typeface="+mn-lt"/>
              <a:ea typeface="+mn-ea"/>
              <a:cs typeface="+mn-cs"/>
            </a:rPr>
            <a:t> “N/A” means “not applicable”; this means that the city does not hold preliminary elections .</a:t>
          </a:r>
        </a:p>
        <a:p>
          <a:r>
            <a:rPr lang="en-US" sz="1100" b="1">
              <a:solidFill>
                <a:schemeClr val="dk1"/>
              </a:solidFill>
              <a:effectLst/>
              <a:latin typeface="+mn-lt"/>
              <a:ea typeface="+mn-ea"/>
              <a:cs typeface="+mn-cs"/>
            </a:rPr>
            <a:t>Runoff Date:</a:t>
          </a:r>
          <a:r>
            <a:rPr lang="en-US" sz="1100">
              <a:solidFill>
                <a:schemeClr val="dk1"/>
              </a:solidFill>
              <a:effectLst/>
              <a:latin typeface="+mn-lt"/>
              <a:ea typeface="+mn-ea"/>
              <a:cs typeface="+mn-cs"/>
            </a:rPr>
            <a:t> In some cities an election must be won by a majority of the voters--that is, by more than 50 percent of those voting; some require that there must be some margin of victory, such as 3 percent, and for some, winning just involves getting the most votes. Runoffs are held when no candidate has met the criteria for winning. Cities that hold preliminary elections usually don’t need to hold runoff elections. Cities that simply require a plurality (the most votes) for winning face the logical possibility of a tie vote. Some address this possibility in municipal code with runoff elections, coin tosses, or the drawing of lots. Some do not explicitly address the possibility. “N/A” (not applicable) means that we did not find anything in code to suggest that runoffs were possible.</a:t>
          </a:r>
        </a:p>
        <a:p>
          <a:r>
            <a:rPr lang="en-US" sz="1100" b="1">
              <a:solidFill>
                <a:schemeClr val="dk1"/>
              </a:solidFill>
              <a:effectLst/>
              <a:latin typeface="+mn-lt"/>
              <a:ea typeface="+mn-ea"/>
              <a:cs typeface="+mn-cs"/>
            </a:rPr>
            <a:t>Can a main election be skipped?</a:t>
          </a:r>
          <a:r>
            <a:rPr lang="en-US" sz="1100">
              <a:solidFill>
                <a:schemeClr val="dk1"/>
              </a:solidFill>
              <a:effectLst/>
              <a:latin typeface="+mn-lt"/>
              <a:ea typeface="+mn-ea"/>
              <a:cs typeface="+mn-cs"/>
            </a:rPr>
            <a:t> When the answer is yes, there will be usually be a citation that explains the conditions under which the main election can be skipped. For example, in many California cities, if a candidate wins a majority of votes in a preliminary election, the main election is canceled for that race. If we did not anything suggesting that elections could be skipped, we answered no here.</a:t>
          </a:r>
        </a:p>
        <a:p>
          <a:r>
            <a:rPr lang="en-US" sz="1100" b="1">
              <a:solidFill>
                <a:schemeClr val="dk1"/>
              </a:solidFill>
              <a:effectLst/>
              <a:latin typeface="+mn-lt"/>
              <a:ea typeface="+mn-ea"/>
              <a:cs typeface="+mn-cs"/>
            </a:rPr>
            <a:t>City Initiative Process:</a:t>
          </a:r>
          <a:r>
            <a:rPr lang="en-US" sz="1100">
              <a:solidFill>
                <a:schemeClr val="dk1"/>
              </a:solidFill>
              <a:effectLst/>
              <a:latin typeface="+mn-lt"/>
              <a:ea typeface="+mn-ea"/>
              <a:cs typeface="+mn-cs"/>
            </a:rPr>
            <a:t> Sometimes a city’s code explains the process by which citizens can initiate changes to the code. This is one way that elections could be moved on cycle. The other way would be through action initiated by the city council. Changing the election date might also involve changes at the state level. Not all states allow citizen initiatives.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Charter vs General Law:</a:t>
          </a:r>
          <a:r>
            <a:rPr lang="en-US" sz="1100">
              <a:solidFill>
                <a:schemeClr val="dk1"/>
              </a:solidFill>
              <a:effectLst/>
              <a:latin typeface="+mn-lt"/>
              <a:ea typeface="+mn-ea"/>
              <a:cs typeface="+mn-cs"/>
            </a:rPr>
            <a:t> A charter is a legal document that establishes a city (although sometimes an established city later adopts a charter). In most states, cities that have a charter have more leeway in determining when and how they hold elections, although there may still be statewide regulation of issues, such as the dates on which elections may be held. Not all cities have a charter; some just follow state law for the most part and add a few local ordinances on top. Cities without a charter are called "general law cities" or "code cities." Note that in California, general law cities are not allowed to hold primaries. See </a:t>
          </a:r>
          <a:r>
            <a:rPr lang="x-none">
              <a:hlinkClick xmlns:r="http://schemas.openxmlformats.org/officeDocument/2006/relationships" r:id=""/>
            </a:rPr>
            <a:t>California Elections Code Section 15651 (public.law)</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for a detailed discussion of the differences between general law cities and charter cities in California.</a:t>
          </a:r>
        </a:p>
        <a:p>
          <a:r>
            <a:rPr lang="en-US" sz="1100" b="1">
              <a:solidFill>
                <a:schemeClr val="dk1"/>
              </a:solidFill>
              <a:effectLst/>
              <a:latin typeface="+mn-lt"/>
              <a:ea typeface="+mn-ea"/>
              <a:cs typeface="+mn-cs"/>
            </a:rPr>
            <a:t>What are "main" and "preliminary" elections?</a:t>
          </a:r>
          <a:r>
            <a:rPr lang="en-US" sz="1100">
              <a:solidFill>
                <a:schemeClr val="dk1"/>
              </a:solidFill>
              <a:effectLst/>
              <a:latin typeface="+mn-lt"/>
              <a:ea typeface="+mn-ea"/>
              <a:cs typeface="+mn-cs"/>
            </a:rPr>
            <a:t> Cities and states use many different terms for their elections, especially "primary," "general," and "runoff." But they use those terms so inconsistently that Sightline decided to avoid confusion by making up three categories of city elections itself. We call them </a:t>
          </a:r>
          <a:r>
            <a:rPr lang="en-US" sz="1100" b="1">
              <a:solidFill>
                <a:schemeClr val="dk1"/>
              </a:solidFill>
              <a:effectLst/>
              <a:latin typeface="+mn-lt"/>
              <a:ea typeface="+mn-ea"/>
              <a:cs typeface="+mn-cs"/>
            </a:rPr>
            <a:t>preliminary, main, </a:t>
          </a:r>
          <a:r>
            <a:rPr lang="en-US" sz="1100">
              <a:solidFill>
                <a:schemeClr val="dk1"/>
              </a:solidFill>
              <a:effectLst/>
              <a:latin typeface="+mn-lt"/>
              <a:ea typeface="+mn-ea"/>
              <a:cs typeface="+mn-cs"/>
            </a:rPr>
            <a:t>and </a:t>
          </a:r>
          <a:r>
            <a:rPr lang="en-US" sz="1100" b="1">
              <a:solidFill>
                <a:schemeClr val="dk1"/>
              </a:solidFill>
              <a:effectLst/>
              <a:latin typeface="+mn-lt"/>
              <a:ea typeface="+mn-ea"/>
              <a:cs typeface="+mn-cs"/>
            </a:rPr>
            <a:t>runoff.</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Preliminary elections </a:t>
          </a:r>
          <a:r>
            <a:rPr lang="en-US" sz="1100">
              <a:solidFill>
                <a:schemeClr val="dk1"/>
              </a:solidFill>
              <a:effectLst/>
              <a:latin typeface="+mn-lt"/>
              <a:ea typeface="+mn-ea"/>
              <a:cs typeface="+mn-cs"/>
            </a:rPr>
            <a:t>are elections that narrow the field. They are typically held in the spring or summer, and they always precede the main election. The most common name for preliminary elections is "primary" elections, and they are sometimes separate party primaries, in which voters cast ballots to narrow the field to one candidate per party. Sometimes they are nonpartisan "blanket" or "jungle" primaries in which all candidates compete in the same race and voting narrows this field to (usually) two finalists, regardless of party. In some of these elections, if the top vote-getter receives more than half the votes cast, they are declared the winner and need not go on to the main election. We call these "short-circuit preliminaries." </a:t>
          </a:r>
          <a:r>
            <a:rPr lang="en-US" sz="1100" b="1">
              <a:solidFill>
                <a:schemeClr val="dk1"/>
              </a:solidFill>
              <a:effectLst/>
              <a:latin typeface="+mn-lt"/>
              <a:ea typeface="+mn-ea"/>
              <a:cs typeface="+mn-cs"/>
            </a:rPr>
            <a:t>Main elections </a:t>
          </a:r>
          <a:r>
            <a:rPr lang="en-US" sz="1100">
              <a:solidFill>
                <a:schemeClr val="dk1"/>
              </a:solidFill>
              <a:effectLst/>
              <a:latin typeface="+mn-lt"/>
              <a:ea typeface="+mn-ea"/>
              <a:cs typeface="+mn-cs"/>
            </a:rPr>
            <a:t>are the elections for which legislators expect the highest turnout. They</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usually the final round of elections, following a preliminary election, and they are often on the first Tuesday after the first Monday in November. Sometimes they include one candidate each from various parties plus independent candidates, and are won by whoever gets the most votes. Sometimes they are nonpartisan elections in which the top two candidates compete regardless of party and the top vote-getter wins. Sometimes they are followed by runoff elections. Main elections can happen in odd- or even-numbered years. Main elections are often called "general" elections. </a:t>
          </a:r>
          <a:r>
            <a:rPr lang="en-US" sz="1100" b="1">
              <a:solidFill>
                <a:schemeClr val="dk1"/>
              </a:solidFill>
              <a:effectLst/>
              <a:latin typeface="+mn-lt"/>
              <a:ea typeface="+mn-ea"/>
              <a:cs typeface="+mn-cs"/>
            </a:rPr>
            <a:t>Runoff elections </a:t>
          </a:r>
          <a:r>
            <a:rPr lang="en-US" sz="1100">
              <a:solidFill>
                <a:schemeClr val="dk1"/>
              </a:solidFill>
              <a:effectLst/>
              <a:latin typeface="+mn-lt"/>
              <a:ea typeface="+mn-ea"/>
              <a:cs typeface="+mn-cs"/>
            </a:rPr>
            <a:t>are elections that follow main and involve only two candidates. In some jurisdictions they are called only to resolve ties. (Other jurisdictions resolve ties with coin tosses or card draws.) In some jurisdictions they are called when neither of the top two finalists in the main election wins a majority in that race.</a:t>
          </a:r>
        </a:p>
        <a:p>
          <a:r>
            <a:rPr lang="en-US" sz="1100">
              <a:solidFill>
                <a:schemeClr val="dk1"/>
              </a:solidFill>
              <a:effectLst/>
              <a:latin typeface="+mn-lt"/>
              <a:ea typeface="+mn-ea"/>
              <a:cs typeface="+mn-cs"/>
            </a:rPr>
            <a:t>The preliminary election may be decisive if it obeys "short circuit" rules, in which any candidate who gets a majority of votes cast is declared the winner and the main election is canceled. Or the main election may be followed by a runoff if rules require a majority winner and none emerges (or, far less often, in case of a tie).</a:t>
          </a:r>
        </a:p>
        <a:p>
          <a:r>
            <a:rPr lang="en-US" sz="1100">
              <a:solidFill>
                <a:schemeClr val="dk1"/>
              </a:solidFill>
              <a:effectLst/>
              <a:latin typeface="+mn-lt"/>
              <a:ea typeface="+mn-ea"/>
              <a:cs typeface="+mn-cs"/>
            </a:rPr>
            <a:t> link</a:t>
          </a:r>
        </a:p>
        <a:p>
          <a:r>
            <a:rPr lang="en-US" sz="1100">
              <a:solidFill>
                <a:schemeClr val="dk1"/>
              </a:solidFill>
              <a:effectLst/>
              <a:latin typeface="+mn-lt"/>
              <a:ea typeface="+mn-ea"/>
              <a:cs typeface="+mn-cs"/>
            </a:rPr>
            <a:t> match column title?</a:t>
          </a:r>
        </a:p>
        <a:p>
          <a:r>
            <a:rPr lang="en-US" sz="1100">
              <a:solidFill>
                <a:schemeClr val="dk1"/>
              </a:solidFill>
              <a:effectLst/>
              <a:latin typeface="+mn-lt"/>
              <a:ea typeface="+mn-ea"/>
              <a:cs typeface="+mn-cs"/>
            </a:rPr>
            <a:t> add info on “Is there a Runoff?” column?</a:t>
          </a:r>
        </a:p>
        <a:p>
          <a:r>
            <a:rPr lang="en-US" sz="1100">
              <a:solidFill>
                <a:schemeClr val="dk1"/>
              </a:solidFill>
              <a:effectLst/>
              <a:latin typeface="+mn-lt"/>
              <a:ea typeface="+mn-ea"/>
              <a:cs typeface="+mn-cs"/>
            </a:rPr>
            <a:t> link; specify “here”?</a:t>
          </a:r>
        </a:p>
        <a:p>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ncourt.state.nh.us/rsa/html/lxiii/669/669-mrg.htm?id=8589992030" TargetMode="External"/><Relationship Id="rId21" Type="http://schemas.openxmlformats.org/officeDocument/2006/relationships/hyperlink" Target="https://www.ksrevisor.org/statutes/chapters/ch25/025_021a_0001.html" TargetMode="External"/><Relationship Id="rId42" Type="http://schemas.openxmlformats.org/officeDocument/2006/relationships/hyperlink" Target="https://www.ndlegis.gov/cencode/t40c21.pdf" TargetMode="External"/><Relationship Id="rId47" Type="http://schemas.openxmlformats.org/officeDocument/2006/relationships/hyperlink" Target="https://codes.findlaw.com/ri/title-17-elections/ri-gen-laws-sect-17-18-5.html" TargetMode="External"/><Relationship Id="rId63" Type="http://schemas.openxmlformats.org/officeDocument/2006/relationships/hyperlink" Target="https://www.oscn.net/applications/oscn/DeliverDocument.asp?CiteID=436447" TargetMode="External"/><Relationship Id="rId68" Type="http://schemas.openxmlformats.org/officeDocument/2006/relationships/hyperlink" Target="https://www.civilbeat.org/2022/08/honolulu-city-council-menor-and-okimoto-are-in-a-tight-race-for-district-8/" TargetMode="External"/><Relationship Id="rId2" Type="http://schemas.openxmlformats.org/officeDocument/2006/relationships/printerSettings" Target="../printerSettings/printerSettings2.bin"/><Relationship Id="rId16" Type="http://schemas.openxmlformats.org/officeDocument/2006/relationships/hyperlink" Target="https://lrb.hawaii.gov/constitution/" TargetMode="External"/><Relationship Id="rId29" Type="http://schemas.openxmlformats.org/officeDocument/2006/relationships/hyperlink" Target="https://www.oscn.net/applications/oscn/DeliverDocument.asp?CiteID=78688" TargetMode="External"/><Relationship Id="rId11" Type="http://schemas.openxmlformats.org/officeDocument/2006/relationships/hyperlink" Target="https://www.sos.state.co.us/pubs/info_center/laws/Title31/Title31Article10.html" TargetMode="External"/><Relationship Id="rId24" Type="http://schemas.openxmlformats.org/officeDocument/2006/relationships/hyperlink" Target="https://advance.lexis.com/documentpage/?pdmfid=1000516&amp;crid=c0984142-fb79-4b51-9dca-7e1db67cb423&amp;nodeid=AANAAIAADAAB&amp;nodepath=%2FROOT%2FAAN%2FAANAAI%2FAANAAIAAD%2FAANAAIAADAAB&amp;level=4&amp;haschildren=&amp;populated=false&amp;title=%C2%A7+8-301.+Date+of+general+election.&amp;config=014EJAA2ZmE1OTU3OC0xMGRjLTRlNTctOTQ3Zi0wMDE2MWFhYzAwN2MKAFBvZENhdGFsb2e9wg3LFiffInanDd3V39aA&amp;pddocfullpath=%2Fshared%2Fdocument%2Fstatutes-legislation%2Furn%3AcontentItem%3A63SM-VVV1-DYB7-W3G5-00008-00&amp;ecomp=8gf5kkk&amp;prid=31fcf518-4160-4ee6-9338-5993687f2e39" TargetMode="External"/><Relationship Id="rId32" Type="http://schemas.openxmlformats.org/officeDocument/2006/relationships/hyperlink" Target="https://www.legislature.mi.gov/(S(ygjobfgkvaudbgc4qualbla1))/mileg.aspx?page=getobject&amp;objectname=mcl-168-642a" TargetMode="External"/><Relationship Id="rId37" Type="http://schemas.openxmlformats.org/officeDocument/2006/relationships/hyperlink" Target="https://sdlegislature.gov/Statutes/Codified_Laws/2036294" TargetMode="External"/><Relationship Id="rId40" Type="http://schemas.openxmlformats.org/officeDocument/2006/relationships/hyperlink" Target="https://legislature.vermont.gov/statutes/section/17/055/02640" TargetMode="External"/><Relationship Id="rId45" Type="http://schemas.openxmlformats.org/officeDocument/2006/relationships/hyperlink" Target="https://wyoleg.gov/statutes/compress/title22.pdf" TargetMode="External"/><Relationship Id="rId53" Type="http://schemas.openxmlformats.org/officeDocument/2006/relationships/hyperlink" Target="https://www.capitol.hawaii.gov/hrscurrent/Vol01_Ch0001-0042F/HRS0012/HRS_0012-0002.htm" TargetMode="External"/><Relationship Id="rId58" Type="http://schemas.openxmlformats.org/officeDocument/2006/relationships/hyperlink" Target="https://leg.mt.gov/bills/mca/title_0130/chapter_0010/part_0010/section_0070/0130-0010-0010-0070.html" TargetMode="External"/><Relationship Id="rId66" Type="http://schemas.openxmlformats.org/officeDocument/2006/relationships/hyperlink" Target="https://codes.findlaw.com/ri/title-17-elections/ri-gen-laws-sect-17-15-4.html" TargetMode="External"/><Relationship Id="rId74" Type="http://schemas.openxmlformats.org/officeDocument/2006/relationships/hyperlink" Target="https://arc-sos.state.al.us/ucp/L0930942.AI1.pdf" TargetMode="External"/><Relationship Id="rId5" Type="http://schemas.openxmlformats.org/officeDocument/2006/relationships/hyperlink" Target="https://code.wvlegislature.gov/8-5-5" TargetMode="External"/><Relationship Id="rId61" Type="http://schemas.openxmlformats.org/officeDocument/2006/relationships/hyperlink" Target="https://codes.findlaw.com/nm/new-mexico-constitution/nm-const-art-vii-sect-5/" TargetMode="External"/><Relationship Id="rId19" Type="http://schemas.openxmlformats.org/officeDocument/2006/relationships/hyperlink" Target="https://iga.in.gov/legislative/laws/2022/ic/titles/003" TargetMode="External"/><Relationship Id="rId14" Type="http://schemas.openxmlformats.org/officeDocument/2006/relationships/hyperlink" Target="https://legis.delaware.gov/SessionLaws/Chapter?id=18458" TargetMode="External"/><Relationship Id="rId22" Type="http://schemas.openxmlformats.org/officeDocument/2006/relationships/hyperlink" Target="https://apps.legislature.ky.gov/Law/Constitution/Constitution/ViewConstitution?rsn=193" TargetMode="External"/><Relationship Id="rId27" Type="http://schemas.openxmlformats.org/officeDocument/2006/relationships/hyperlink" Target="https://www.ncleg.gov/EnactedLegislation/Statutes/PDF/BySection/Chapter_163/GS_163-279.pdf" TargetMode="External"/><Relationship Id="rId30" Type="http://schemas.openxmlformats.org/officeDocument/2006/relationships/hyperlink" Target="https://www.legis.state.pa.us/WU01/LI/LI/CT/HTM/00/00.007.003.000..HTM?76" TargetMode="External"/><Relationship Id="rId35" Type="http://schemas.openxmlformats.org/officeDocument/2006/relationships/hyperlink" Target="https://www.nysenate.gov/legislation/laws/CNS/A13S8" TargetMode="External"/><Relationship Id="rId43" Type="http://schemas.openxmlformats.org/officeDocument/2006/relationships/hyperlink" Target="https://www.leg.state.nv.us/nrs/NRS-293C.html" TargetMode="External"/><Relationship Id="rId48" Type="http://schemas.openxmlformats.org/officeDocument/2006/relationships/hyperlink" Target="http://law.lis.virginia.gov/vacode/15.2-1400" TargetMode="External"/><Relationship Id="rId56" Type="http://schemas.openxmlformats.org/officeDocument/2006/relationships/hyperlink" Target="https://www.legis.iowa.gov/docs/code/2023/376.7.pdf" TargetMode="External"/><Relationship Id="rId64" Type="http://schemas.openxmlformats.org/officeDocument/2006/relationships/hyperlink" Target="https://www.oregonlegislature.gov/bills_laws/Pages/OrConst.aspx" TargetMode="External"/><Relationship Id="rId69" Type="http://schemas.openxmlformats.org/officeDocument/2006/relationships/hyperlink" Target="https://oregon.public.law/statutes/ors_254.035" TargetMode="External"/><Relationship Id="rId8" Type="http://schemas.openxmlformats.org/officeDocument/2006/relationships/hyperlink" Target="https://www.azleg.gov/viewdocument/?docName=https://www.azleg.gov/ars/16/00204.htm" TargetMode="External"/><Relationship Id="rId51" Type="http://schemas.openxmlformats.org/officeDocument/2006/relationships/hyperlink" Target="https://law.justia.com/codes/georgia/2010/title-21/chapter-2/article-12/21-2-501" TargetMode="External"/><Relationship Id="rId72" Type="http://schemas.openxmlformats.org/officeDocument/2006/relationships/hyperlink" Target="https://colorado.public.law/statutes/crs_31-10-302" TargetMode="External"/><Relationship Id="rId3" Type="http://schemas.openxmlformats.org/officeDocument/2006/relationships/hyperlink" Target="https://nebraskalegislature.gov/laws/articles.php?article=XVII-4" TargetMode="External"/><Relationship Id="rId12" Type="http://schemas.openxmlformats.org/officeDocument/2006/relationships/hyperlink" Target="https://www.cga.ct.gov/current/pub/chap_146.htm" TargetMode="External"/><Relationship Id="rId17" Type="http://schemas.openxmlformats.org/officeDocument/2006/relationships/hyperlink" Target="https://legislature.idaho.gov/statutesrules/idstat/Title50/T50CH4/SECT50-405" TargetMode="External"/><Relationship Id="rId25" Type="http://schemas.openxmlformats.org/officeDocument/2006/relationships/hyperlink" Target="https://revisor.mo.gov/main/OneSection.aspx?section=115.121&amp;bid=5978&amp;hl=general+municipal+election+day%25u2044" TargetMode="External"/><Relationship Id="rId33" Type="http://schemas.openxmlformats.org/officeDocument/2006/relationships/hyperlink" Target="https://www.revisor.mn.gov/statutes/cite/205.07" TargetMode="External"/><Relationship Id="rId38" Type="http://schemas.openxmlformats.org/officeDocument/2006/relationships/hyperlink" Target="https://www.mtas.tennessee.edu/reference/conducting-municipal-elections" TargetMode="External"/><Relationship Id="rId46" Type="http://schemas.openxmlformats.org/officeDocument/2006/relationships/hyperlink" Target="https://law.justia.com/codes/new-mexico/2021/chapter-1/article-22/section-1-22-3/" TargetMode="External"/><Relationship Id="rId59" Type="http://schemas.openxmlformats.org/officeDocument/2006/relationships/hyperlink" Target="https://www.leg.state.nv.us/Division/Legal/LawLibrary/NRS/NRS-293.html" TargetMode="External"/><Relationship Id="rId67" Type="http://schemas.openxmlformats.org/officeDocument/2006/relationships/hyperlink" Target="https://docs.legis.wisconsin.gov/statutes/statutes/11/i/0101/33" TargetMode="External"/><Relationship Id="rId20" Type="http://schemas.openxmlformats.org/officeDocument/2006/relationships/hyperlink" Target="https://www.legis.iowa.gov/docs/code/376.1.pdf" TargetMode="External"/><Relationship Id="rId41" Type="http://schemas.openxmlformats.org/officeDocument/2006/relationships/hyperlink" Target="https://law.lis.virginia.gov/vacode/15.2-1400/" TargetMode="External"/><Relationship Id="rId54" Type="http://schemas.openxmlformats.org/officeDocument/2006/relationships/hyperlink" Target="https://legislature.idaho.gov/statutesrules/idstat/Title50/T50CH6/SECT50-612/" TargetMode="External"/><Relationship Id="rId62" Type="http://schemas.openxmlformats.org/officeDocument/2006/relationships/hyperlink" Target="https://law.justia.com/codes/north-dakota/2011/title40/chapter40-21/" TargetMode="External"/><Relationship Id="rId70" Type="http://schemas.openxmlformats.org/officeDocument/2006/relationships/hyperlink" Target="https://leg.mt.gov/bills/mca/title_0130/chapter_0010/part_0010/section_0040/0130-0010-0010-0040.html" TargetMode="External"/><Relationship Id="rId75" Type="http://schemas.openxmlformats.org/officeDocument/2006/relationships/hyperlink" Target="https://codes.findlaw.com/ak/title-29-municipal-government/ak-st-sect-29-26-060/" TargetMode="External"/><Relationship Id="rId1" Type="http://schemas.openxmlformats.org/officeDocument/2006/relationships/printerSettings" Target="../printerSettings/printerSettings1.bin"/><Relationship Id="rId6" Type="http://schemas.openxmlformats.org/officeDocument/2006/relationships/hyperlink" Target="https://codes.findlaw.com/al/title-11-counties-and-municipal-corporations/al-code-sect-11-46-21/" TargetMode="External"/><Relationship Id="rId15" Type="http://schemas.openxmlformats.org/officeDocument/2006/relationships/hyperlink" Target="https://files.floridados.gov/media/699702/election-code.pdf" TargetMode="External"/><Relationship Id="rId23" Type="http://schemas.openxmlformats.org/officeDocument/2006/relationships/hyperlink" Target="https://www.sos.la.gov/ElectionsAndVoting/PublishedDocuments/ElectionCode.pdf" TargetMode="External"/><Relationship Id="rId28" Type="http://schemas.openxmlformats.org/officeDocument/2006/relationships/hyperlink" Target="https://codes.ohio.gov/ohio-revised-code/section-3501.02" TargetMode="External"/><Relationship Id="rId36" Type="http://schemas.openxmlformats.org/officeDocument/2006/relationships/hyperlink" Target="https://law.justia.com/codes/new-jersey/2013/title-40/section-40-45-7.1/" TargetMode="External"/><Relationship Id="rId49" Type="http://schemas.openxmlformats.org/officeDocument/2006/relationships/hyperlink" Target="https://law.justia.com/codes/arkansas/2020/title-7/chapter-7/subchapter-2/section-7-7-202/" TargetMode="External"/><Relationship Id="rId57" Type="http://schemas.openxmlformats.org/officeDocument/2006/relationships/hyperlink" Target="https://www.ksrevisor.org/statutes/chapters/ch25/025_021a_0001.html" TargetMode="External"/><Relationship Id="rId10" Type="http://schemas.openxmlformats.org/officeDocument/2006/relationships/hyperlink" Target="https://leginfo.legislature.ca.gov/faces/codes_displaySection.xhtml?sectionNum=14052.&amp;lawCode=ELEC" TargetMode="External"/><Relationship Id="rId31" Type="http://schemas.openxmlformats.org/officeDocument/2006/relationships/hyperlink" Target="https://le.utah.gov/xcode/Title20A/Chapter1/20A-1-S202.html?v=C20A-1-S202_2014040320140513" TargetMode="External"/><Relationship Id="rId44" Type="http://schemas.openxmlformats.org/officeDocument/2006/relationships/hyperlink" Target="https://docs.legis.wisconsin.gov/statutes/statutes/60/v/30/1/a" TargetMode="External"/><Relationship Id="rId52" Type="http://schemas.openxmlformats.org/officeDocument/2006/relationships/hyperlink" Target="https://codes.findlaw.com/ms/title-23-elections/ms-code-sect-23-15-981/" TargetMode="External"/><Relationship Id="rId60" Type="http://schemas.openxmlformats.org/officeDocument/2006/relationships/hyperlink" Target="https://codelibrary.amlegal.com/codes/manchester/latest/manchester_nh/0-0-0-6388" TargetMode="External"/><Relationship Id="rId65"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73" Type="http://schemas.openxmlformats.org/officeDocument/2006/relationships/hyperlink" Target="https://elect.ky.gov/Resources/Documents/2021%20-%202030%20ELECTION%20SCHEDULE.pdf" TargetMode="External"/><Relationship Id="rId4" Type="http://schemas.openxmlformats.org/officeDocument/2006/relationships/hyperlink" Target="http://app.leg.wa.gov/RCW/default.aspx?cite=29A.04.330" TargetMode="External"/><Relationship Id="rId9" Type="http://schemas.openxmlformats.org/officeDocument/2006/relationships/hyperlink" Target="https://law.justia.com/codes/arkansas/2020/title-7/chapter-5/subchapter-1/section-7-5-102/" TargetMode="External"/><Relationship Id="rId13" Type="http://schemas.openxmlformats.org/officeDocument/2006/relationships/hyperlink" Target="https://law.justia.com/codes/georgia/2021/title-21/chapter-2/article-1/section-21-2-9/" TargetMode="External"/><Relationship Id="rId18" Type="http://schemas.openxmlformats.org/officeDocument/2006/relationships/hyperlink" Target="https://www.ilga.gov/legislation/ilcs/ilcs5.asp?ActID=170" TargetMode="External"/><Relationship Id="rId39" Type="http://schemas.openxmlformats.org/officeDocument/2006/relationships/hyperlink" Target="https://texas.public.law/statutes/tex._election_code_section_41.005" TargetMode="External"/><Relationship Id="rId34" Type="http://schemas.openxmlformats.org/officeDocument/2006/relationships/hyperlink" Target="https://www.sos.ms.gov/links/elections/home/tab5/ElectionCodeRev020209.pdf" TargetMode="External"/><Relationship Id="rId50" Type="http://schemas.openxmlformats.org/officeDocument/2006/relationships/hyperlink" Target="https://law.justia.com/constitution/california/article-ii/section-6/" TargetMode="External"/><Relationship Id="rId55" Type="http://schemas.openxmlformats.org/officeDocument/2006/relationships/hyperlink" Target="https://iga.in.gov/legislative/laws/2022/ic/titles/003" TargetMode="External"/><Relationship Id="rId76" Type="http://schemas.openxmlformats.org/officeDocument/2006/relationships/printerSettings" Target="../printerSettings/printerSettings3.bin"/><Relationship Id="rId7" Type="http://schemas.openxmlformats.org/officeDocument/2006/relationships/hyperlink" Target="https://www.commerce.alaska.gov/web/Portals/4/pub/Title_29.pdf" TargetMode="External"/><Relationship Id="rId71" Type="http://schemas.openxmlformats.org/officeDocument/2006/relationships/hyperlink" Target="https://law.justia.com/citations.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ibrary.municode.com/de/dover/codes/code_of_ordinances?nodeId=PTICHRELA_SPACH_ARTIIMACO_S6MUELDATIPLEL" TargetMode="External"/><Relationship Id="rId671"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769" Type="http://schemas.openxmlformats.org/officeDocument/2006/relationships/hyperlink" Target="https://library.municode.com/fl/hialeah/codes/code_of_ordinances?nodeId=PTICH_ARTVEL_S5.04GEEL" TargetMode="External"/><Relationship Id="rId976" Type="http://schemas.openxmlformats.org/officeDocument/2006/relationships/hyperlink" Target="https://webapp9.sanantonio.gov/ArchiveSearch/Viewer2.aspx?Id=%7b1FAE43ED-09C4-48BB-9325-57A4065746DD%7d&amp;DocTitle=Ordinance%202021-02-11" TargetMode="External"/><Relationship Id="rId21" Type="http://schemas.openxmlformats.org/officeDocument/2006/relationships/hyperlink" Target="https://www.scottsdaleaz.gov/council/charter.asp" TargetMode="External"/><Relationship Id="rId324" Type="http://schemas.openxmlformats.org/officeDocument/2006/relationships/hyperlink" Target="https://library.municode.com/oh/columbus/codes/code_of_ordinances?nodeId=CHTR_THECICOOH_EL_S41NOEL" TargetMode="External"/><Relationship Id="rId531" Type="http://schemas.openxmlformats.org/officeDocument/2006/relationships/hyperlink" Target="https://law.cityofsanmateo.org/us/ca/cities/san-mateo/code/2.05.030" TargetMode="External"/><Relationship Id="rId629" Type="http://schemas.openxmlformats.org/officeDocument/2006/relationships/hyperlink" Target="https://www.sos.la.gov/ElectionsAndVoting/PublishedDocuments/ElectionCode.pdf" TargetMode="External"/><Relationship Id="rId170" Type="http://schemas.openxmlformats.org/officeDocument/2006/relationships/hyperlink" Target="https://iga.in.gov/legislative/laws/2022/ic/titles/003" TargetMode="External"/><Relationship Id="rId836" Type="http://schemas.openxmlformats.org/officeDocument/2006/relationships/hyperlink" Target="https://law.justia.com/codes/arkansas/2020/title-7/chapter-7/subchapter-2/section-7-7-203" TargetMode="External"/><Relationship Id="rId268" Type="http://schemas.openxmlformats.org/officeDocument/2006/relationships/hyperlink" Target="https://library.municode.com/nv/henderson/codes/code_of_ordinances?nodeId=HENDERSON_CHARTERCH266STNE1971_ARTVEL" TargetMode="External"/><Relationship Id="rId475" Type="http://schemas.openxmlformats.org/officeDocument/2006/relationships/hyperlink" Target="https://library.municode.com/ca/pasadena/codes/code_of_ordinances?nodeId=CH_ARTXIIEL_S1205GEMUEL" TargetMode="External"/><Relationship Id="rId682" Type="http://schemas.openxmlformats.org/officeDocument/2006/relationships/hyperlink" Target="https://law.lis.virginia.gov/charters/virginia-beach/" TargetMode="External"/><Relationship Id="rId903" Type="http://schemas.openxmlformats.org/officeDocument/2006/relationships/hyperlink" Target="https://legislature.vermont.gov/statutes/section/17/055/02640" TargetMode="External"/><Relationship Id="rId32" Type="http://schemas.openxmlformats.org/officeDocument/2006/relationships/hyperlink" Target="https://www.peoriaaz.gov/home/showpublisheddocument/1132/636353000906970000" TargetMode="External"/><Relationship Id="rId128" Type="http://schemas.openxmlformats.org/officeDocument/2006/relationships/hyperlink" Target="https://codelibrary.amlegal.com/codes/palmbay/latest/palmbay_fl/0-0-0-326" TargetMode="External"/><Relationship Id="rId335" Type="http://schemas.openxmlformats.org/officeDocument/2006/relationships/hyperlink" Target="https://library.municode.com/ok/oklahoma_city/codes/code_of_ordinances?nodeId=OKCH_ARTXGEELRUEL" TargetMode="External"/><Relationship Id="rId542" Type="http://schemas.openxmlformats.org/officeDocument/2006/relationships/hyperlink" Target="https://www.toaks.org/about-us" TargetMode="External"/><Relationship Id="rId987" Type="http://schemas.openxmlformats.org/officeDocument/2006/relationships/hyperlink" Target="https://enr.electionsfl.org/BRO/2599/Summary/" TargetMode="External"/><Relationship Id="rId181" Type="http://schemas.openxmlformats.org/officeDocument/2006/relationships/hyperlink" Target="https://library.municode.com/la/new_orleans/codes/code_of_ordinances?nodeId=PAI_HORUCH_ARTIVEXBR_CH2THMA_S4-201ELTE" TargetMode="External"/><Relationship Id="rId402" Type="http://schemas.openxmlformats.org/officeDocument/2006/relationships/hyperlink" Target="https://ecode360.com/40080421" TargetMode="External"/><Relationship Id="rId847" Type="http://schemas.openxmlformats.org/officeDocument/2006/relationships/hyperlink" Target="https://legislature.idaho.gov/statutesrules/idstat/Title50/T50CH4/SECT50-405/" TargetMode="External"/><Relationship Id="rId279" Type="http://schemas.openxmlformats.org/officeDocument/2006/relationships/hyperlink" Target="https://codelibrary.amlegal.com/codes/manchester/latest/manchester_nh/0-0-0-6388" TargetMode="External"/><Relationship Id="rId486" Type="http://schemas.openxmlformats.org/officeDocument/2006/relationships/hyperlink" Target="https://library.municode.com/TX/college_station/codes/code_of_ordinances?nodeId=PTICICH_ARTIIITHCO_NUMBER_SELECTION_TERM" TargetMode="External"/><Relationship Id="rId693" Type="http://schemas.openxmlformats.org/officeDocument/2006/relationships/hyperlink" Target="https://advance.lexis.com/documentpage/?pdmfid=1000516&amp;crid=5ccef735-c1a4-44ad-b370-2e90ea58dbf1&amp;nodeid=AANAAIAACAAB&amp;nodepath=%2FROOT%2FAAN%2FAANAAI%2FAANAAIAAC%2FAANAAIAACAAB&amp;level=4&amp;haschildren=&amp;populated=false&amp;title=%C2%A7+8-201.+Date+of+the+primary.&amp;config=014EJAA2ZmE1OTU3OC0xMGRjLTRlNTctOTQ3Zi0wMDE2MWFhYzAwN2MKAFBvZENhdGFsb2e9wg3LFiffInanDd3V39aA&amp;pddocfullpath=%2Fshared%2Fdocument%2Fstatutes-legislation%2Furn%3AcontentItem%3A63SM-VVV1-DYB7-W3FY-00008-00&amp;ecomp=7gf5kkk&amp;prid=69cd9ea3-7965-4d08-b38d-b43a56b2798c" TargetMode="External"/><Relationship Id="rId707" Type="http://schemas.openxmlformats.org/officeDocument/2006/relationships/hyperlink" Target="https://leginfo.legislature.ca.gov/faces/codes_displaySection.xhtml?sectionNum=15651.&amp;lawCode=ELEC" TargetMode="External"/><Relationship Id="rId914" Type="http://schemas.openxmlformats.org/officeDocument/2006/relationships/hyperlink" Target="https://arc-sos.state.al.us/ucp/L0930942.AI1.pdf" TargetMode="External"/><Relationship Id="rId43" Type="http://schemas.openxmlformats.org/officeDocument/2006/relationships/hyperlink" Target="https://law.justia.com/codes/arkansas/2010/title-7/chapter-5/subchapter-1/7-5-106/" TargetMode="External"/><Relationship Id="rId139" Type="http://schemas.openxmlformats.org/officeDocument/2006/relationships/hyperlink" Target="https://library.municode.com/ga/sandy_springs/codes/code_of_ordinances?nodeId=PTICH_ARTIIGOSTELLEBR" TargetMode="External"/><Relationship Id="rId346" Type="http://schemas.openxmlformats.org/officeDocument/2006/relationships/hyperlink" Target="https://oregon.public.law/statutes/ors_254.035" TargetMode="External"/><Relationship Id="rId553" Type="http://schemas.openxmlformats.org/officeDocument/2006/relationships/hyperlink" Target="https://library.municode.com/tx/pearland/codes/code_of_ordinances?nodeId=CH_ART5EL_S5.06ELMA" TargetMode="External"/><Relationship Id="rId760" Type="http://schemas.openxmlformats.org/officeDocument/2006/relationships/hyperlink" Target="https://library.municode.com/fl/st._petersburg/codes/code_of_ordinances?nodeId=PTICH_ARTVNOEL_S5.05EL" TargetMode="External"/><Relationship Id="rId998" Type="http://schemas.openxmlformats.org/officeDocument/2006/relationships/hyperlink" Target="https://www.ilga.gov/legislation/ilcs/documents/001000050K2A-1.1.htm" TargetMode="External"/><Relationship Id="rId192" Type="http://schemas.openxmlformats.org/officeDocument/2006/relationships/hyperlink" Target="https://ecode360.com/28802238?highlight=november&amp;searchId=34223296359612660" TargetMode="External"/><Relationship Id="rId206" Type="http://schemas.openxmlformats.org/officeDocument/2006/relationships/hyperlink" Target="https://www.worcesterma.gov/uploads/b1/16/b116850c8722de650cc2c4768cc82c98/city-charter.pdf" TargetMode="External"/><Relationship Id="rId413" Type="http://schemas.openxmlformats.org/officeDocument/2006/relationships/hyperlink" Target="https://library.municode.com/tx/grand_prairie/codes/code_of_ordinances?nodeId=PTICH_ARTVIRERE" TargetMode="External"/><Relationship Id="rId858" Type="http://schemas.openxmlformats.org/officeDocument/2006/relationships/hyperlink" Target="https://apps.legislature.ky.gov/Law/Constitution/Constitution/ViewConstitution?rsn=193" TargetMode="External"/><Relationship Id="rId497" Type="http://schemas.openxmlformats.org/officeDocument/2006/relationships/hyperlink" Target="https://library.municode.com/tx/new_braunfels/codes/code_of_ordinances?nodeId=PTIHORUCH_ARTIVEL_S4.01EL" TargetMode="External"/><Relationship Id="rId620" Type="http://schemas.openxmlformats.org/officeDocument/2006/relationships/hyperlink" Target="https://davie-fl.gov/1043/Election-Information" TargetMode="External"/><Relationship Id="rId718" Type="http://schemas.openxmlformats.org/officeDocument/2006/relationships/hyperlink" Target="https://leginfo.legislature.ca.gov/faces/codes_displaySection.xhtml?sectionNum=15651.&amp;lawCode=ELEC" TargetMode="External"/><Relationship Id="rId925" Type="http://schemas.openxmlformats.org/officeDocument/2006/relationships/hyperlink" Target="https://www.provo.org/home/showpublisheddocument/23158/638309338308770000" TargetMode="External"/><Relationship Id="rId357"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54" Type="http://schemas.openxmlformats.org/officeDocument/2006/relationships/hyperlink" Target="https://library.municode.com/ca/long_beach/codes/city_charter?nodeId=CH_ARTXIXNOEL_S1905PRGEMUEL" TargetMode="External"/><Relationship Id="rId217" Type="http://schemas.openxmlformats.org/officeDocument/2006/relationships/hyperlink" Target="https://library.municode.com/mi/warren/codes/code_of_ordinances?nodeId=PTICH_CH13EL_S13.17TIREEL" TargetMode="External"/><Relationship Id="rId564" Type="http://schemas.openxmlformats.org/officeDocument/2006/relationships/hyperlink" Target="https://library.qcode.us/lib/sacramento_ca/pub/city_code/item/city_of_sacramento_charter-article_x-152" TargetMode="External"/><Relationship Id="rId771" Type="http://schemas.openxmlformats.org/officeDocument/2006/relationships/hyperlink" Target="https://library.municode.com/fl/cape_coral/codes/code_of_ordinances?nodeId=CHTR_ARTIVGO_S4.01MACO" TargetMode="External"/><Relationship Id="rId869" Type="http://schemas.openxmlformats.org/officeDocument/2006/relationships/hyperlink" Target="https://leg.mt.gov/bills/mca/title_0130/chapter_0010/part_0010/section_0040/0130-0010-0010-0040.html" TargetMode="External"/><Relationship Id="rId424" Type="http://schemas.openxmlformats.org/officeDocument/2006/relationships/hyperlink" Target="https://le.utah.gov/xcode/Title20A/Chapter1/20A-1-S202.html?v=C20A-1-S202_2014040320140513" TargetMode="External"/><Relationship Id="rId631" Type="http://schemas.openxmlformats.org/officeDocument/2006/relationships/hyperlink" Target="https://www.sos.la.gov/ElectionsAndVoting/PublishedDocuments/ElectionCode.pdf" TargetMode="External"/><Relationship Id="rId729" Type="http://schemas.openxmlformats.org/officeDocument/2006/relationships/hyperlink" Target="https://elections.co.kern.ca.us/ElectionInformation/ElectionResults" TargetMode="External"/><Relationship Id="rId270" Type="http://schemas.openxmlformats.org/officeDocument/2006/relationships/hyperlink" Target="https://library.municode.com/nv/henderson/codes/code_of_ordinances?nodeId=HENDERSON_CHARTERCH266STNE1971_ARTVEL_S5.020GEMUEL" TargetMode="External"/><Relationship Id="rId936" Type="http://schemas.openxmlformats.org/officeDocument/2006/relationships/hyperlink" Target="https://library.municode.com/ca/riverside/codes/code_of_ordinances?nodeId=PTICICH_ARTVEL" TargetMode="External"/><Relationship Id="rId65" Type="http://schemas.openxmlformats.org/officeDocument/2006/relationships/hyperlink" Target="https://library.municode.com/ca/irvine/codes/code_of_ordinances?nodeId=CHTRCIIR_ARTIXEL" TargetMode="External"/><Relationship Id="rId130" Type="http://schemas.openxmlformats.org/officeDocument/2006/relationships/hyperlink" Target="https://library.municode.com/fl/clearwater/codes/code_of_ordinances?nodeId=PTICHRELA_SPACH_ARTVIINRERE_S6.01IN" TargetMode="External"/><Relationship Id="rId368" Type="http://schemas.openxmlformats.org/officeDocument/2006/relationships/hyperlink" Target="https://library.municode.com/tn/metro_government_of_nashville_and_davidson_county/codes/charter?nodeId=THCH_PTICHMEGONADACOTE_ART15ELREOF" TargetMode="External"/><Relationship Id="rId575" Type="http://schemas.openxmlformats.org/officeDocument/2006/relationships/hyperlink" Target="https://library.municode.com/ok/tulsa/codes/code_of_ordinances?nodeId=CD_ORD_1989AMCH_ARTVIELQUOF_S2.2ELPR" TargetMode="External"/><Relationship Id="rId782" Type="http://schemas.openxmlformats.org/officeDocument/2006/relationships/hyperlink" Target="https://electionresults.kanecountyil.gov/Contests.aspx?Id=28" TargetMode="External"/><Relationship Id="rId228" Type="http://schemas.openxmlformats.org/officeDocument/2006/relationships/hyperlink" Target="https://docs.ingham.org/Department/County%20Clerk/Elections/Election%20Results/August%20Candidate%20List%202022.pdf" TargetMode="External"/><Relationship Id="rId435" Type="http://schemas.openxmlformats.org/officeDocument/2006/relationships/hyperlink" Target="https://law.lis.virginia.gov/charters/richmond/" TargetMode="External"/><Relationship Id="rId642" Type="http://schemas.openxmlformats.org/officeDocument/2006/relationships/hyperlink" Target="https://www.lynnma.gov/cityhall_documents/about/lynn_city_charter_dec_2018.pdf" TargetMode="External"/><Relationship Id="rId281" Type="http://schemas.openxmlformats.org/officeDocument/2006/relationships/hyperlink" Target="https://www.nashuanh.gov/226/Ordinances-City-Charter" TargetMode="External"/><Relationship Id="rId502" Type="http://schemas.openxmlformats.org/officeDocument/2006/relationships/hyperlink" Target="https://stgeorge.municipal.codes/Code/1-7-1" TargetMode="External"/><Relationship Id="rId947" Type="http://schemas.openxmlformats.org/officeDocument/2006/relationships/hyperlink" Target="https://www.brla.gov/1264/Chapter-2-Governing-Bodies" TargetMode="External"/><Relationship Id="rId76" Type="http://schemas.openxmlformats.org/officeDocument/2006/relationships/hyperlink" Target="https://ecode360.com/43357772" TargetMode="External"/><Relationship Id="rId141" Type="http://schemas.openxmlformats.org/officeDocument/2006/relationships/hyperlink" Target="https://files.hawaii.gov/elections/files/results/2022/primary/coh.pdf" TargetMode="External"/><Relationship Id="rId379" Type="http://schemas.openxmlformats.org/officeDocument/2006/relationships/hyperlink" Target="https://codelibrary.amlegal.com/codes/dallas/latest/dallas_tx/0-0-0-50156" TargetMode="External"/><Relationship Id="rId586" Type="http://schemas.openxmlformats.org/officeDocument/2006/relationships/hyperlink" Target="https://www.kotatv.com/2023/07/18/rapid-city-council-votes-unanimously-run-off-election-ordinance/" TargetMode="External"/><Relationship Id="rId793" Type="http://schemas.openxmlformats.org/officeDocument/2006/relationships/hyperlink" Target="https://revisor.mo.gov/main/OneSection.aspx?section=115.517&amp;bid=6196&amp;hl=" TargetMode="External"/><Relationship Id="rId807" Type="http://schemas.openxmlformats.org/officeDocument/2006/relationships/hyperlink" Target="https://statutes.capitol.texas.gov/Docs/LG/htm/LG.22.htm" TargetMode="External"/><Relationship Id="rId7" Type="http://schemas.openxmlformats.org/officeDocument/2006/relationships/hyperlink" Target="http://alisondb.legislature.state.al.us/alison/codeofalabama/1975/11-46-3.htm" TargetMode="External"/><Relationship Id="rId239" Type="http://schemas.openxmlformats.org/officeDocument/2006/relationships/hyperlink" Target="https://library.municode.com/mn/rochester/codes/code_of_ordinances?nodeId=PTICH_CHIIIELELOFOF" TargetMode="External"/><Relationship Id="rId446" Type="http://schemas.openxmlformats.org/officeDocument/2006/relationships/hyperlink" Target="http://app.leg.wa.gov/RCW/default.aspx?cite=29A.04.311" TargetMode="External"/><Relationship Id="rId653" Type="http://schemas.openxmlformats.org/officeDocument/2006/relationships/hyperlink" Target="https://www.codepublishing.com/NM/RioRancho/" TargetMode="External"/><Relationship Id="rId292" Type="http://schemas.openxmlformats.org/officeDocument/2006/relationships/hyperlink" Target="https://ecode360.com/documents/TR0722/public/573086882.pdf" TargetMode="External"/><Relationship Id="rId306" Type="http://schemas.openxmlformats.org/officeDocument/2006/relationships/hyperlink" Target="https://library.municode.com/ny/syracuse/codes/code_of_ordinances?nodeId=PTCCHSY1960_ARTIIITHCOCO" TargetMode="External"/><Relationship Id="rId860" Type="http://schemas.openxmlformats.org/officeDocument/2006/relationships/hyperlink" Target="https://apps.legislature.ky.gov/Law/Constitution/Constitution/ViewConstitution?rsn=193" TargetMode="External"/><Relationship Id="rId958" Type="http://schemas.openxmlformats.org/officeDocument/2006/relationships/hyperlink" Target="https://library.municode.com/mo/springfield/codes/code_of_ordinances?nodeId=PTICICH_ARTXIVINRERE_S14.1_IN" TargetMode="External"/><Relationship Id="rId87" Type="http://schemas.openxmlformats.org/officeDocument/2006/relationships/hyperlink" Target="https://www.coronaca.gov/government/departments-divisions/city-clerk/election-information" TargetMode="External"/><Relationship Id="rId513" Type="http://schemas.openxmlformats.org/officeDocument/2006/relationships/hyperlink" Target="https://library.municode.com/ca/simi_valley/codes/code_of_ordinances?nodeId=TIT2AD_CH4MUEL_2-4.01MUELDA" TargetMode="External"/><Relationship Id="rId597" Type="http://schemas.openxmlformats.org/officeDocument/2006/relationships/hyperlink" Target="https://library.municode.com/wv/morgantown/codes/code_of_ordinances?nodeId=CHMO_ARTVIINOEL_S7.02NO" TargetMode="External"/><Relationship Id="rId720" Type="http://schemas.openxmlformats.org/officeDocument/2006/relationships/hyperlink" Target="https://leginfo.legislature.ca.gov/faces/codes_displaySection.xhtml?sectionNum=15651.&amp;lawCode=ELEC" TargetMode="External"/><Relationship Id="rId818" Type="http://schemas.openxmlformats.org/officeDocument/2006/relationships/hyperlink" Target="https://wasilla.municipal.codes/WMC/4.04.040" TargetMode="External"/><Relationship Id="rId152" Type="http://schemas.openxmlformats.org/officeDocument/2006/relationships/hyperlink" Target="https://www.nctv17.org/naperville-election-2023-candidates/" TargetMode="External"/><Relationship Id="rId457" Type="http://schemas.openxmlformats.org/officeDocument/2006/relationships/hyperlink" Target="https://city.milwaukee.gov/ImageLibrary/Groups/ccClerk/Ordinances/CH2.pdf" TargetMode="External"/><Relationship Id="rId1003" Type="http://schemas.openxmlformats.org/officeDocument/2006/relationships/hyperlink" Target="https://library.municode.com/nv/las_vegas/codes/code_of_ordinances?nodeId=LAVECH_ARTVEL" TargetMode="External"/><Relationship Id="rId664" Type="http://schemas.openxmlformats.org/officeDocument/2006/relationships/hyperlink" Target="https://law.justia.com/codes/north-carolina/2005/chapter_163/gs_163-279.html" TargetMode="External"/><Relationship Id="rId871" Type="http://schemas.openxmlformats.org/officeDocument/2006/relationships/hyperlink" Target="https://leg.mt.gov/bills/mca/title_0130/chapter_0010/part_0040/section_0030/0130-0010-0040-0030.html" TargetMode="External"/><Relationship Id="rId969" Type="http://schemas.openxmlformats.org/officeDocument/2006/relationships/hyperlink" Target="https://ecode360.com/13310472" TargetMode="External"/><Relationship Id="rId14" Type="http://schemas.openxmlformats.org/officeDocument/2006/relationships/hyperlink" Target="https://library.municode.com/az/chandler/codes/code_of_ordinances?nodeId=CHCH_ARTVIINOEL" TargetMode="External"/><Relationship Id="rId317" Type="http://schemas.openxmlformats.org/officeDocument/2006/relationships/hyperlink" Target="https://library.municode.com/nc/durham/codes/code_of_ordinances?nodeId=PTICH_CHIIEL_S3COE" TargetMode="External"/><Relationship Id="rId524" Type="http://schemas.openxmlformats.org/officeDocument/2006/relationships/hyperlink" Target="https://ecode360.com/42682384" TargetMode="External"/><Relationship Id="rId731" Type="http://schemas.openxmlformats.org/officeDocument/2006/relationships/hyperlink" Target="https://www.codepublishing.com/CA/SantaClara/html/SantaClaraCH.html" TargetMode="External"/><Relationship Id="rId98" Type="http://schemas.openxmlformats.org/officeDocument/2006/relationships/hyperlink" Target="https://library.municode.com/co/denver/codes/code_of_ordinances?nodeId=TITIHORU_SUBTITLE_BCH_ARTVIIICLRE_PT3INRERE_S8.3.6CHAMPR" TargetMode="External"/><Relationship Id="rId163" Type="http://schemas.openxmlformats.org/officeDocument/2006/relationships/hyperlink" Target="https://iga.in.gov/legislative/laws/2022/ic/titles/003" TargetMode="External"/><Relationship Id="rId370" Type="http://schemas.openxmlformats.org/officeDocument/2006/relationships/hyperlink" Target="https://library.municode.com/tn/knoxville/codes/code_of_ordinances?nodeId=PTITHCH_ARTVIIEL_702TIPLEL" TargetMode="External"/><Relationship Id="rId829" Type="http://schemas.openxmlformats.org/officeDocument/2006/relationships/hyperlink" Target="https://library.municode.com/ar/springdale/codes/code_of_ordinances?nodeId=COOR_CH34EL_S34-3INPE" TargetMode="External"/><Relationship Id="rId1014" Type="http://schemas.openxmlformats.org/officeDocument/2006/relationships/hyperlink" Target="https://le.utah.gov/xcode/Title20A/Chapter1/20A-1-S201.5.html?v=C20A-1-S201.5_2015051220150512" TargetMode="External"/><Relationship Id="rId230" Type="http://schemas.openxmlformats.org/officeDocument/2006/relationships/hyperlink" Target="https://library.municode.com/mi/grand_rapids/codes/code_of_ordinances?nodeId=PT1CH_TITIIIREOMLE" TargetMode="External"/><Relationship Id="rId468" Type="http://schemas.openxmlformats.org/officeDocument/2006/relationships/hyperlink" Target="https://www.cheyennecity.org/files/sharedassets/public/departments/city-clerk/2022-primary-general-candidate-packet.pdf" TargetMode="External"/><Relationship Id="rId675" Type="http://schemas.openxmlformats.org/officeDocument/2006/relationships/hyperlink" Target="https://ecode360.com/38349200" TargetMode="External"/><Relationship Id="rId882" Type="http://schemas.openxmlformats.org/officeDocument/2006/relationships/hyperlink" Target="https://www.roswell-nm.gov/598/Election-Information" TargetMode="External"/><Relationship Id="rId25" Type="http://schemas.openxmlformats.org/officeDocument/2006/relationships/hyperlink" Target="https://library.municode.com/az/glendale/codes/code_of_ordinances?nodeId=PTITHCH_ARTIXEL" TargetMode="External"/><Relationship Id="rId328" Type="http://schemas.openxmlformats.org/officeDocument/2006/relationships/hyperlink" Target="https://library.municode.com/oh/akron/codes/code_of_ordinances?nodeId=CHAKOH_NOEL_S3TIHOEL" TargetMode="External"/><Relationship Id="rId535" Type="http://schemas.openxmlformats.org/officeDocument/2006/relationships/hyperlink" Target="https://ecode360.com/38681229?highlight=elected,election,elections,elective&amp;searchId=49833890146854131" TargetMode="External"/><Relationship Id="rId742" Type="http://schemas.openxmlformats.org/officeDocument/2006/relationships/hyperlink" Target="https://www.centennialco.gov/files/sharedassets/public/documents/city-clerk/election/2023-election-calendar.pdf" TargetMode="External"/><Relationship Id="rId174" Type="http://schemas.openxmlformats.org/officeDocument/2006/relationships/hyperlink" Target="https://www.scottcountyiowa.gov/auditor/election-central/city-election-types" TargetMode="External"/><Relationship Id="rId381" Type="http://schemas.openxmlformats.org/officeDocument/2006/relationships/hyperlink" Target="https://www.fortworthtexas.gov/files/assets/public/city-manager/documents/charter-of-the-city-of-fort-worth.pdf" TargetMode="External"/><Relationship Id="rId602" Type="http://schemas.openxmlformats.org/officeDocument/2006/relationships/hyperlink" Target="https://codelibrary.amlegal.com/codes/visalia/latest/visalia_ca/0-0-0-22248" TargetMode="External"/><Relationship Id="rId241" Type="http://schemas.openxmlformats.org/officeDocument/2006/relationships/hyperlink" Target="https://library.municode.com/mn/rochester/codes/code_of_ordinances?nodeId=PTIICOOR_TIT2GEGO_CH2-3PREL" TargetMode="External"/><Relationship Id="rId479" Type="http://schemas.openxmlformats.org/officeDocument/2006/relationships/hyperlink" Target="https://library.municode.com/ga/south_fulton/codes/code_of_ordinances?nodeId=PT1CH_ARTIIGOSTELRE" TargetMode="External"/><Relationship Id="rId686" Type="http://schemas.openxmlformats.org/officeDocument/2006/relationships/hyperlink" Target="http://app.leg.wa.gov/RCW/default.aspx?cite=29A.04.311" TargetMode="External"/><Relationship Id="rId893"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907" Type="http://schemas.openxmlformats.org/officeDocument/2006/relationships/hyperlink" Target="https://www.civilbeat.org/2022/08/honolulu-city-council-menor-and-okimoto-are-in-a-tight-race-for-district-8/" TargetMode="External"/><Relationship Id="rId36" Type="http://schemas.openxmlformats.org/officeDocument/2006/relationships/hyperlink" Target="https://library.municode.com/az/surprise/codes/municipal_code?nodeId=PTIGEOR_CH14EL" TargetMode="External"/><Relationship Id="rId339" Type="http://schemas.openxmlformats.org/officeDocument/2006/relationships/hyperlink" Target="https://norman.municipalcodeonline.com/book?type=ordinances" TargetMode="External"/><Relationship Id="rId546" Type="http://schemas.openxmlformats.org/officeDocument/2006/relationships/hyperlink" Target="https://www.cityofinglewood.org/DocumentCenter/View/340/Inglewood-City-Charter-PDF?bidId=" TargetMode="External"/><Relationship Id="rId753" Type="http://schemas.openxmlformats.org/officeDocument/2006/relationships/hyperlink" Target="https://library.municode.com/fl/jacksonville/codes/code_of_ordinances?nodeId=TITIXELCO" TargetMode="External"/><Relationship Id="rId101" Type="http://schemas.openxmlformats.org/officeDocument/2006/relationships/hyperlink" Target="https://library.municode.com/co/denver/codes/code_of_ordinances?nodeId=TITIHORU_SUBTITLE_BCH_ARTVIIICLRE_PT2COEL_S8.2.19NUVOREEL" TargetMode="External"/><Relationship Id="rId185" Type="http://schemas.openxmlformats.org/officeDocument/2006/relationships/hyperlink" Target="https://library.municode.com/la/new_orleans/codes/code_of_ordinances?nodeId=PAI_HORUCH_ARTIXGEPR_CH2AMCH" TargetMode="External"/><Relationship Id="rId406" Type="http://schemas.openxmlformats.org/officeDocument/2006/relationships/hyperlink" Target="https://ecode360.com/38349223" TargetMode="External"/><Relationship Id="rId960" Type="http://schemas.openxmlformats.org/officeDocument/2006/relationships/hyperlink" Target="https://law.justia.com/codes/alabama/2021/title-11/title-2/chapter-46/article-2/section-11-46-21/" TargetMode="External"/><Relationship Id="rId392" Type="http://schemas.openxmlformats.org/officeDocument/2006/relationships/hyperlink" Target="https://ecode360.com/38880066" TargetMode="External"/><Relationship Id="rId613" Type="http://schemas.openxmlformats.org/officeDocument/2006/relationships/hyperlink" Target="https://library.municode.com/co/lakewood/codes/municipal_code?nodeId=TIT2ADPE_CH2.52INREPR" TargetMode="External"/><Relationship Id="rId697" Type="http://schemas.openxmlformats.org/officeDocument/2006/relationships/hyperlink" Target="https://www.sos.la.gov/ElectionsAndVoting/PublishedDocuments/ElectionCode.pdf" TargetMode="External"/><Relationship Id="rId820" Type="http://schemas.openxmlformats.org/officeDocument/2006/relationships/hyperlink" Target="https://wasilla.municipal.codes/WMC/4.04.070" TargetMode="External"/><Relationship Id="rId918" Type="http://schemas.openxmlformats.org/officeDocument/2006/relationships/hyperlink" Target="https://arc-sos.state.al.us/ucp/L0930942.AI1.pdf" TargetMode="External"/><Relationship Id="rId252" Type="http://schemas.openxmlformats.org/officeDocument/2006/relationships/hyperlink" Target="https://www.sos.ms.gov/links/elections/home/tab5/ElectionCodeRev020209.pdf" TargetMode="External"/><Relationship Id="rId47" Type="http://schemas.openxmlformats.org/officeDocument/2006/relationships/hyperlink" Target="https://codelibrary.amlegal.com/codes/san_francisco/latest/sf_charter/0-0-0-1163" TargetMode="External"/><Relationship Id="rId112" Type="http://schemas.openxmlformats.org/officeDocument/2006/relationships/hyperlink" Target="https://library.municode.com/ct/bridgeport/codes/code_of_ordinances?nodeId=CHBR_CH2OFEL" TargetMode="External"/><Relationship Id="rId557" Type="http://schemas.openxmlformats.org/officeDocument/2006/relationships/hyperlink" Target="https://ecode360.com/39244436?highlight=elected,election,runoff%20election&amp;searchId=49836086557751406" TargetMode="External"/><Relationship Id="rId764" Type="http://schemas.openxmlformats.org/officeDocument/2006/relationships/hyperlink" Target="https://library.municode.com/fl/port_st._lucie/codes/code_of_ordinances?nodeId=CHPOSTLUFL_ARTVIIINRERE_S7.01GEAU" TargetMode="External"/><Relationship Id="rId971" Type="http://schemas.openxmlformats.org/officeDocument/2006/relationships/hyperlink" Target="https://library.municode.com/TX/irving/codes/code_of_ordinances?nodeId=PTITHCH_ARTIVOFEL_S6DACOEL" TargetMode="External"/><Relationship Id="rId196" Type="http://schemas.openxmlformats.org/officeDocument/2006/relationships/hyperlink" Target="https://www.southportland.gov/DocumentCenter/View/1449/Charter" TargetMode="External"/><Relationship Id="rId417" Type="http://schemas.openxmlformats.org/officeDocument/2006/relationships/hyperlink" Target="https://library.municode.com/tx/mesquite/codes/code_of_ordinances?nodeId=PTICH_ARTIVOFEL_S7DAEL" TargetMode="External"/><Relationship Id="rId624" Type="http://schemas.openxmlformats.org/officeDocument/2006/relationships/hyperlink" Target="https://www.peoriaelections.gov/164/Election-Schedule" TargetMode="External"/><Relationship Id="rId831" Type="http://schemas.openxmlformats.org/officeDocument/2006/relationships/hyperlink" Target="https://www.bing.com/search?q=Ark.+Code+Ann.+%C2%A7+7-5-106&amp;cvid=b3f0b055f4b840e1bc813f633d08181d&amp;aqs=edge.0.69i59j0l2.488j0j1&amp;pglt=41&amp;FORM=ANNTA1&amp;PC=HCTS" TargetMode="External"/><Relationship Id="rId263" Type="http://schemas.openxmlformats.org/officeDocument/2006/relationships/hyperlink" Target="https://library.municode.com/NE/Kearney/CODES/Code_of_Ordinances?nodeId=CH1AD_ART8EL" TargetMode="External"/><Relationship Id="rId470" Type="http://schemas.openxmlformats.org/officeDocument/2006/relationships/hyperlink" Target="https://library.municode.com/wy/laramie/codes/code_of_ordinances?nodeId=TIT2ADPE_CH2.04CICO_2.04.016ELOF" TargetMode="External"/><Relationship Id="rId929" Type="http://schemas.openxmlformats.org/officeDocument/2006/relationships/hyperlink" Target="https://leg.wa.gov/LIC/Documents/EducationAndInformation/Initiative%20and%20Referenda%20Handbook%202021.pdf" TargetMode="External"/><Relationship Id="rId58" Type="http://schemas.openxmlformats.org/officeDocument/2006/relationships/hyperlink" Target="https://www.anaheim.net/2921/Past-Election-Results" TargetMode="External"/><Relationship Id="rId123" Type="http://schemas.openxmlformats.org/officeDocument/2006/relationships/hyperlink" Target="https://library.municode.com/fl/fort_lauderdale/codes/code_of_ordinances?nodeId=CHFOLAFL_ARTVIIEL" TargetMode="External"/><Relationship Id="rId330" Type="http://schemas.openxmlformats.org/officeDocument/2006/relationships/hyperlink" Target="https://codelibrary.amlegal.com/codes/cleveland/latest/cleveland_oh/0-0-0-66" TargetMode="External"/><Relationship Id="rId568" Type="http://schemas.openxmlformats.org/officeDocument/2006/relationships/hyperlink" Target="https://cdnsm5-hosted.civiclive.com/UserFiles/Servers/Server_14481062/File/City%20Hall/Docs%20and%20Permits/City%20Charter/CHARTChapter.pdf" TargetMode="External"/><Relationship Id="rId775" Type="http://schemas.openxmlformats.org/officeDocument/2006/relationships/hyperlink" Target="https://files.floridados.gov/media/699702/election-code.pdf" TargetMode="External"/><Relationship Id="rId982" Type="http://schemas.openxmlformats.org/officeDocument/2006/relationships/hyperlink" Target="https://library.municode.com/ca/modesto/codes/code_of_ordinances?nodeId=CHTR_ARTIIIEL" TargetMode="External"/><Relationship Id="rId428" Type="http://schemas.openxmlformats.org/officeDocument/2006/relationships/hyperlink" Target="https://www.codepublishing.com/VT/Burlington/" TargetMode="External"/><Relationship Id="rId635" Type="http://schemas.openxmlformats.org/officeDocument/2006/relationships/hyperlink" Target="https://www.sos.la.gov/ElectionsAndVoting/PublishedDocuments/ElectionCode.pdf" TargetMode="External"/><Relationship Id="rId842" Type="http://schemas.openxmlformats.org/officeDocument/2006/relationships/hyperlink" Target="https://files.hawaii.gov/elections/files/results/2022/primary/coh.pdf" TargetMode="External"/><Relationship Id="rId274" Type="http://schemas.openxmlformats.org/officeDocument/2006/relationships/hyperlink" Target="https://library.municode.com/nv/north_las_vegas/codes/code_of_ordinances?nodeId=NOLAVECH_ARTVEL" TargetMode="External"/><Relationship Id="rId481" Type="http://schemas.openxmlformats.org/officeDocument/2006/relationships/hyperlink" Target="https://www.pearlandtx.gov/departments/city-hall/election" TargetMode="External"/><Relationship Id="rId702" Type="http://schemas.openxmlformats.org/officeDocument/2006/relationships/hyperlink" Target="https://leginfo.legislature.ca.gov/faces/codes_displaySection.xhtml?sectionNum=15651.&amp;lawCode=ELEC" TargetMode="External"/><Relationship Id="rId69" Type="http://schemas.openxmlformats.org/officeDocument/2006/relationships/hyperlink" Target="https://codelibrary.amlegal.com/codes/los_angeles/latest/laac/0-0-0-1526" TargetMode="External"/><Relationship Id="rId134" Type="http://schemas.openxmlformats.org/officeDocument/2006/relationships/hyperlink" Target="https://library.municode.com/ga/columbus/codes/code_of_ordinances?nodeId=PTICH_ARTVIELRE" TargetMode="External"/><Relationship Id="rId579" Type="http://schemas.openxmlformats.org/officeDocument/2006/relationships/hyperlink" Target="https://codes.findlaw.com/ri/title-17-elections/ri-gen-laws-sect-17-15-1.html" TargetMode="External"/><Relationship Id="rId786" Type="http://schemas.openxmlformats.org/officeDocument/2006/relationships/hyperlink" Target="https://legislature.maine.gov/statutes/21-A/title21-Asec723.html" TargetMode="External"/><Relationship Id="rId993" Type="http://schemas.openxmlformats.org/officeDocument/2006/relationships/hyperlink" Target="http://app.leg.wa.gov/RCW/default.aspx?cite=29A.04.311" TargetMode="External"/><Relationship Id="rId341" Type="http://schemas.openxmlformats.org/officeDocument/2006/relationships/hyperlink" Target="https://oregon.public.law/statutes/ors_254.035" TargetMode="External"/><Relationship Id="rId439" Type="http://schemas.openxmlformats.org/officeDocument/2006/relationships/hyperlink" Target="https://www.cityofchesapeake.net/1053/Election-Results" TargetMode="External"/><Relationship Id="rId646" Type="http://schemas.openxmlformats.org/officeDocument/2006/relationships/hyperlink" Target="https://jcebmo.org/wp-content/uploads/OFFICIAL_OVER_UNDER_SUMMARY_AUG2022.pdf" TargetMode="External"/><Relationship Id="rId201" Type="http://schemas.openxmlformats.org/officeDocument/2006/relationships/hyperlink" Target="https://advance.lexis.com/documentpage/?pdmfid=1000516&amp;crid=c0984142-fb79-4b51-9dca-7e1db67cb423&amp;nodeid=AANAAIAADAAB&amp;nodepath=%2FROOT%2FAAN%2FAANAAI%2FAANAAIAAD%2FAANAAIAADAAB&amp;level=4&amp;haschildren=&amp;populated=false&amp;title=%C2%A7+8-301.+Date+of+general+election.&amp;config=014EJAA2ZmE1OTU3OC0xMGRjLTRlNTctOTQ3Zi0wMDE2MWFhYzAwN2MKAFBvZENhdGFsb2e9wg3LFiffInanDd3V39aA&amp;pddocfullpath=%2Fshared%2Fdocument%2Fstatutes-legislation%2Furn%3AcontentItem%3A63SM-VVV1-DYB7-W3G5-00008-00&amp;ecomp=8gf5kkk&amp;prid=31fcf518-4160-4ee6-9338-5993687f2e39" TargetMode="External"/><Relationship Id="rId285" Type="http://schemas.openxmlformats.org/officeDocument/2006/relationships/hyperlink" Target="https://ecode360.com/33397454" TargetMode="External"/><Relationship Id="rId506" Type="http://schemas.openxmlformats.org/officeDocument/2006/relationships/hyperlink" Target="https://library.municode.com/nj/elizabeth/codes/code_of_ordinances?nodeId=THCH_ART8MAUNPLF" TargetMode="External"/><Relationship Id="rId853" Type="http://schemas.openxmlformats.org/officeDocument/2006/relationships/hyperlink" Target="https://law.justia.com/codes/iowa/2020/title-ix/chapter-376/section-376-6/" TargetMode="External"/><Relationship Id="rId492" Type="http://schemas.openxmlformats.org/officeDocument/2006/relationships/hyperlink" Target="https://library.municode.com/tx/sugar_land/codes/code_of_ordinances?nodeId=PTICH_ARTIITHCO_S2.01ELTE" TargetMode="External"/><Relationship Id="rId713" Type="http://schemas.openxmlformats.org/officeDocument/2006/relationships/hyperlink" Target="https://leginfo.legislature.ca.gov/faces/codes_displaySection.xhtml?sectionNum=15651.&amp;lawCode=ELEC" TargetMode="External"/><Relationship Id="rId797" Type="http://schemas.openxmlformats.org/officeDocument/2006/relationships/hyperlink" Target="https://ecode360.com/33397454" TargetMode="External"/><Relationship Id="rId920" Type="http://schemas.openxmlformats.org/officeDocument/2006/relationships/hyperlink" Target="https://www.legis.iowa.gov/docs/ico/chapter/376.pdf" TargetMode="External"/><Relationship Id="rId145" Type="http://schemas.openxmlformats.org/officeDocument/2006/relationships/hyperlink" Target="https://legislature.idaho.gov/statutesrules/idstat/Title50/T50CH4/SECT50-413/" TargetMode="External"/><Relationship Id="rId352" Type="http://schemas.openxmlformats.org/officeDocument/2006/relationships/hyperlink" Target="https://oregon.public.law/statutes/ors_254.035" TargetMode="External"/><Relationship Id="rId212" Type="http://schemas.openxmlformats.org/officeDocument/2006/relationships/hyperlink" Target="https://www.springfield-ma.gov/elections/election-calendar" TargetMode="External"/><Relationship Id="rId657" Type="http://schemas.openxmlformats.org/officeDocument/2006/relationships/hyperlink" Target="https://library.municode.com/nc/raleigh/codes/code_of_ordinances?nodeId=DIVICH_ARTIILEGOBOGEPO_S2.2NUELMECO" TargetMode="External"/><Relationship Id="rId864" Type="http://schemas.openxmlformats.org/officeDocument/2006/relationships/hyperlink" Target="https://southaven.org/DocumentCenter/View/11396/Primary-Election-Sample-Ballot-Ward-1" TargetMode="External"/><Relationship Id="rId296" Type="http://schemas.openxmlformats.org/officeDocument/2006/relationships/hyperlink" Target="http://files.amlegal.com/pdffiles/AlbuqOrds/O-2022-041.pdf" TargetMode="External"/><Relationship Id="rId517" Type="http://schemas.openxmlformats.org/officeDocument/2006/relationships/hyperlink" Target="https://www.codepublishing.com/CA/Fairfield/" TargetMode="External"/><Relationship Id="rId724" Type="http://schemas.openxmlformats.org/officeDocument/2006/relationships/hyperlink" Target="https://leginfo.legislature.ca.gov/faces/codes_displaySection.xhtml?sectionNum=15651.&amp;lawCode=ELEC" TargetMode="External"/><Relationship Id="rId931" Type="http://schemas.openxmlformats.org/officeDocument/2006/relationships/hyperlink" Target="https://longbeach.gov/globalassets/city-clerk/media-library/documents/elections/2022/res-22-0137" TargetMode="External"/><Relationship Id="rId60" Type="http://schemas.openxmlformats.org/officeDocument/2006/relationships/hyperlink" Target="https://library.municode.com/ca/santa_ana/codes/code_of_ordinances?nodeId=PTITHCH_ARTXIIEL" TargetMode="External"/><Relationship Id="rId156" Type="http://schemas.openxmlformats.org/officeDocument/2006/relationships/hyperlink" Target="https://library.municode.com/il/springfield/codes/code_of_ordinances?nodeId=TITIIIAD_CH31LECODIEL_ARTIICICODIEL" TargetMode="External"/><Relationship Id="rId363" Type="http://schemas.openxmlformats.org/officeDocument/2006/relationships/hyperlink" Target="https://library.municode.com/sc/rock_hill/codes/code_of_ordinances?nodeId=MUCO_CH14EL_S14-7TIGEEL" TargetMode="External"/><Relationship Id="rId570" Type="http://schemas.openxmlformats.org/officeDocument/2006/relationships/hyperlink" Target="https://library.municode.com/tx/killeen/codes/code_of_ordinances?nodeId=PTICH_ARTIXNOEL_ELMACOPL" TargetMode="External"/><Relationship Id="rId1007" Type="http://schemas.openxmlformats.org/officeDocument/2006/relationships/hyperlink" Target="https://city.milwaukee.gov/ImageLibrary/Groups/ccClerk/Ordinances/CH2.pdf" TargetMode="External"/><Relationship Id="rId223" Type="http://schemas.openxmlformats.org/officeDocument/2006/relationships/hyperlink" Target="https://www.a2gov.org/departments/city-clerk/Documents/Charter.pdf" TargetMode="External"/><Relationship Id="rId430" Type="http://schemas.openxmlformats.org/officeDocument/2006/relationships/hyperlink" Target="https://law.lis.virginia.gov/charters/norfolk/" TargetMode="External"/><Relationship Id="rId668" Type="http://schemas.openxmlformats.org/officeDocument/2006/relationships/hyperlink" Target="https://oregon.public.law/statutes/ors_254.035" TargetMode="External"/><Relationship Id="rId875" Type="http://schemas.openxmlformats.org/officeDocument/2006/relationships/hyperlink" Target="https://library.municode.com/mt/bozeman/codes/code_of_ordinances?nodeId=PTICH_ARTVIEL_S6.01CIEL" TargetMode="External"/><Relationship Id="rId18" Type="http://schemas.openxmlformats.org/officeDocument/2006/relationships/hyperlink" Target="https://library.municode.com/az/mesa/codes/code_of_ordinances?nodeId=MECH_ARTVIINOEL_S701CIEL" TargetMode="External"/><Relationship Id="rId528" Type="http://schemas.openxmlformats.org/officeDocument/2006/relationships/hyperlink" Target="https://library.municode.com/ca/el_monte/codes/code_of_ordinances?nodeId=TIT1GEPR_CH1.12EL_1.12.010ELDA" TargetMode="External"/><Relationship Id="rId735" Type="http://schemas.openxmlformats.org/officeDocument/2006/relationships/hyperlink" Target="https://www.fcgov.com/cityclerk/pdf/Charter.pdf" TargetMode="External"/><Relationship Id="rId942" Type="http://schemas.openxmlformats.org/officeDocument/2006/relationships/hyperlink" Target="https://library.municode.com/fl/miami/codes/code_of_ordinances?nodeId=PTICHRELA_SPATHCH_S5THIN" TargetMode="External"/><Relationship Id="rId167" Type="http://schemas.openxmlformats.org/officeDocument/2006/relationships/hyperlink" Target="https://iga.in.gov/legislative/laws/2022/ic/titles/003" TargetMode="External"/><Relationship Id="rId374" Type="http://schemas.openxmlformats.org/officeDocument/2006/relationships/hyperlink" Target="https://library.municode.com/tx/houston/codes/code_of_ordinances?nodeId=CH_ARTVOFEL_S5EL" TargetMode="External"/><Relationship Id="rId581" Type="http://schemas.openxmlformats.org/officeDocument/2006/relationships/hyperlink" Target="https://www.scstatehouse.gov/code/t05c015.php" TargetMode="External"/><Relationship Id="rId71" Type="http://schemas.openxmlformats.org/officeDocument/2006/relationships/hyperlink" Target="https://library.municode.com/ca/modesto/codes/code_of_ordinances?nodeId=CHTR_ARTIIIEL" TargetMode="External"/><Relationship Id="rId234" Type="http://schemas.openxmlformats.org/officeDocument/2006/relationships/hyperlink" Target="https://codelibrary.amlegal.com/codes/sterlingheights/latest/sterlinghts_mi/0-0-0-63609" TargetMode="External"/><Relationship Id="rId679" Type="http://schemas.openxmlformats.org/officeDocument/2006/relationships/hyperlink" Target="https://library.municode.com/tx/lewisville/codes/code_of_ordinances?nodeId=PTIHORUCHLETE_ART5NOEL_S5.05ELMA" TargetMode="External"/><Relationship Id="rId802" Type="http://schemas.openxmlformats.org/officeDocument/2006/relationships/hyperlink" Target="https://law.justia.com/codes/south-dakota/2022/title-9/chapter-13/section-9-13-27-2/" TargetMode="External"/><Relationship Id="rId886" Type="http://schemas.openxmlformats.org/officeDocument/2006/relationships/hyperlink" Target="https://library.municode.com/nd/grand_forks/codes/code_of_ordinances?nodeId=PTIICH_HOME_RULE_CHARTERCIGRFONODA_ARTIVREIN" TargetMode="External"/><Relationship Id="rId2" Type="http://schemas.openxmlformats.org/officeDocument/2006/relationships/printerSettings" Target="../printerSettings/printerSettings5.bin"/><Relationship Id="rId29" Type="http://schemas.openxmlformats.org/officeDocument/2006/relationships/hyperlink" Target="https://codelibrary.amlegal.com/codes/tucson/latest/tucson_az/0-0-0-1147" TargetMode="External"/><Relationship Id="rId441" Type="http://schemas.openxmlformats.org/officeDocument/2006/relationships/hyperlink" Target="https://app.leg.wa.gov/rcw/default.aspx?cite=29A.04.330" TargetMode="External"/><Relationship Id="rId539" Type="http://schemas.openxmlformats.org/officeDocument/2006/relationships/hyperlink" Target="https://www.cityoftyler.org/government/departments/city-clerk/elections" TargetMode="External"/><Relationship Id="rId746" Type="http://schemas.openxmlformats.org/officeDocument/2006/relationships/hyperlink" Target="https://electionhistory.ct.gov/eng/contests/search/year_from:2013/year_to:2023/office_id:218/stage:et-id-5" TargetMode="External"/><Relationship Id="rId178" Type="http://schemas.openxmlformats.org/officeDocument/2006/relationships/hyperlink" Target="https://apps.legislature.ky.gov/Law/Constitution/Constitution/ViewConstitution?rsn=193" TargetMode="External"/><Relationship Id="rId301" Type="http://schemas.openxmlformats.org/officeDocument/2006/relationships/hyperlink" Target="https://www.codepublishing.com/NM/RioRancho/" TargetMode="External"/><Relationship Id="rId953" Type="http://schemas.openxmlformats.org/officeDocument/2006/relationships/hyperlink" Target="https://library.municode.com/az/glendale/codes/code_of_ordinances?nodeId=PTITHCH_ARTXINRERE" TargetMode="External"/><Relationship Id="rId82" Type="http://schemas.openxmlformats.org/officeDocument/2006/relationships/hyperlink" Target="https://library.municode.com/ca/oceanside/codes/code_of_ordinances?nodeId=CH2AD_ARTXVSTELCOOF_S2.90ELSC" TargetMode="External"/><Relationship Id="rId385" Type="http://schemas.openxmlformats.org/officeDocument/2006/relationships/hyperlink" Target="https://ecode360.com/40080387" TargetMode="External"/><Relationship Id="rId592" Type="http://schemas.openxmlformats.org/officeDocument/2006/relationships/hyperlink" Target="https://library.municode.com/tn/knoxville/codes/code_of_ordinances?nodeId=PTITHCH_ARTVIIEL_702TIPLEL" TargetMode="External"/><Relationship Id="rId606" Type="http://schemas.openxmlformats.org/officeDocument/2006/relationships/hyperlink" Target="https://library.municode.com/az/tempe/codes/city_code?nodeId=CHTR_ARTVIINOE" TargetMode="External"/><Relationship Id="rId813" Type="http://schemas.openxmlformats.org/officeDocument/2006/relationships/hyperlink" Target="https://library.municode.com/ak/juneau/codes/code_of_ordinances?nodeId=PTIHORUCH_ARTVIEL_S6.1REEL" TargetMode="External"/><Relationship Id="rId245" Type="http://schemas.openxmlformats.org/officeDocument/2006/relationships/hyperlink" Target="https://www.minneapolismn.gov/government/charter-and-code-of-ordinances/amending-the-charter/" TargetMode="External"/><Relationship Id="rId452" Type="http://schemas.openxmlformats.org/officeDocument/2006/relationships/hyperlink" Target="https://code.dccouncil.gov/us/dc/council/code/titles/1/chapters/10/" TargetMode="External"/><Relationship Id="rId897" Type="http://schemas.openxmlformats.org/officeDocument/2006/relationships/hyperlink" Target="https://library.municode.com/ri/cranston/codes/code_of_ordinances?nodeId=CH_CH2ELELOF" TargetMode="External"/><Relationship Id="rId105" Type="http://schemas.openxmlformats.org/officeDocument/2006/relationships/hyperlink" Target="https://library.municode.com/co/arvada/codes/code_of_ordinances?nodeId=PTICH_CHVCICOPR_5.13INPR" TargetMode="External"/><Relationship Id="rId312" Type="http://schemas.openxmlformats.org/officeDocument/2006/relationships/hyperlink" Target="https://library.municode.com/nc/durham/codes/code_of_ordinances?nodeId=PTICH_CHIIEL_S3COEL" TargetMode="External"/><Relationship Id="rId757" Type="http://schemas.openxmlformats.org/officeDocument/2006/relationships/hyperlink" Target="https://library.municode.com/fl/orlando/codes/code_of_ordinances?nodeId=TITIICICO_CH21EL_S21.03MUELBEGEEL" TargetMode="External"/><Relationship Id="rId964" Type="http://schemas.openxmlformats.org/officeDocument/2006/relationships/hyperlink" Target="https://library.municode.com/fl/clearwater/codes/code_of_ordinances?nodeId=PTICHRELA_SPACH_ARTIILEPO_S2.03ELTE" TargetMode="External"/><Relationship Id="rId93" Type="http://schemas.openxmlformats.org/officeDocument/2006/relationships/hyperlink" Target="https://www.pomonaca.gov/home/showpublisheddocument/5247/638126685302530000" TargetMode="External"/><Relationship Id="rId189" Type="http://schemas.openxmlformats.org/officeDocument/2006/relationships/hyperlink" Target="https://ecode360.com/14956371" TargetMode="External"/><Relationship Id="rId396" Type="http://schemas.openxmlformats.org/officeDocument/2006/relationships/hyperlink" Target="https://library.municode.com/tx/san_antonio/codes/code_of_ordinances?nodeId=PTICH_ARTIVREINRE_S37FIEXCEPE" TargetMode="External"/><Relationship Id="rId617" Type="http://schemas.openxmlformats.org/officeDocument/2006/relationships/hyperlink" Target="https://library.municode.com/fl/lakeland/codes/code_of_ordinances?nodeId=PTICHRELA_DIVIAMCHLA1976_EL" TargetMode="External"/><Relationship Id="rId824" Type="http://schemas.openxmlformats.org/officeDocument/2006/relationships/hyperlink" Target="https://www.bing.com/search?q=Ark.+Code+Ann.+%C2%A7+7-5-106&amp;cvid=b3f0b055f4b840e1bc813f633d08181d&amp;aqs=edge.0.69i59j0l2.488j0j1&amp;pglt=41&amp;FORM=ANNTA1&amp;PC=HCTS" TargetMode="External"/><Relationship Id="rId256" Type="http://schemas.openxmlformats.org/officeDocument/2006/relationships/hyperlink" Target="https://library.municode.com/mo/columbia/codes/code_of_ordinances?nodeId=PTICH_ARTXVINOEL_S119TIEL" TargetMode="External"/><Relationship Id="rId463" Type="http://schemas.openxmlformats.org/officeDocument/2006/relationships/hyperlink" Target="https://www.cityofmadison.com/clerk/elections-voting" TargetMode="External"/><Relationship Id="rId670"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116" Type="http://schemas.openxmlformats.org/officeDocument/2006/relationships/hyperlink" Target="https://www.waterburyct.org/filestorage/103431/106697/106738/Approved-City-Charter.05-10-2011.pdf" TargetMode="External"/><Relationship Id="rId323" Type="http://schemas.openxmlformats.org/officeDocument/2006/relationships/hyperlink" Target="https://www.ndlegis.gov/cencode/t40c21.pdf" TargetMode="External"/><Relationship Id="rId530" Type="http://schemas.openxmlformats.org/officeDocument/2006/relationships/hyperlink" Target="https://ecode360.com/44367049" TargetMode="External"/><Relationship Id="rId768" Type="http://schemas.openxmlformats.org/officeDocument/2006/relationships/hyperlink" Target="https://library.municode.com/fl/hialeah/codes/code_of_ordinances?nodeId=PTICH_ARTVEL_S5.04GEEL" TargetMode="External"/><Relationship Id="rId975" Type="http://schemas.openxmlformats.org/officeDocument/2006/relationships/hyperlink" Target="https://codelibrary.amlegal.com/codes/los_angeles/latest/laac/0-0-0-1521" TargetMode="External"/><Relationship Id="rId20" Type="http://schemas.openxmlformats.org/officeDocument/2006/relationships/hyperlink" Target="https://www.scottsdaleaz.gov/council/charter.asp" TargetMode="External"/><Relationship Id="rId628" Type="http://schemas.openxmlformats.org/officeDocument/2006/relationships/hyperlink" Target="https://codes.findlaw.com/ky/title-x-elections/ky-rev-st-sect-118-025/" TargetMode="External"/><Relationship Id="rId835" Type="http://schemas.openxmlformats.org/officeDocument/2006/relationships/hyperlink" Target="https://www.bing.com/search?q=Ark.+Code+Ann.+%C2%A7+7-5-106&amp;cvid=b3f0b055f4b840e1bc813f633d08181d&amp;aqs=edge.0.69i59j0l2.488j0j1&amp;pglt=41&amp;FORM=ANNTA1&amp;PC=HCTS" TargetMode="External"/><Relationship Id="rId267" Type="http://schemas.openxmlformats.org/officeDocument/2006/relationships/hyperlink" Target="https://library.municode.com/nv/las_vegas/codes/code_of_ordinances?nodeId=LAVECH_ARTVEL" TargetMode="External"/><Relationship Id="rId474" Type="http://schemas.openxmlformats.org/officeDocument/2006/relationships/hyperlink" Target="https://library.municode.com/va/hampton/codes/code_of_ordinances?nodeId=CO_CH12EL_ARTVELMAMECO_S12-96NOGEEL" TargetMode="External"/><Relationship Id="rId127" Type="http://schemas.openxmlformats.org/officeDocument/2006/relationships/hyperlink" Target="https://library.municode.com/fl/west_palm_beach/codes/code_of_ordinances?nodeId=PTICHRELA_SPACH_ARTVEL" TargetMode="External"/><Relationship Id="rId681" Type="http://schemas.openxmlformats.org/officeDocument/2006/relationships/hyperlink" Target="https://vote.arlingtonva.gov/files/assets/vote/elections/electionresults/candidate-history.pdf" TargetMode="External"/><Relationship Id="rId779" Type="http://schemas.openxmlformats.org/officeDocument/2006/relationships/hyperlink" Target="https://files.floridados.gov/media/699702/election-code.pdf" TargetMode="External"/><Relationship Id="rId902" Type="http://schemas.openxmlformats.org/officeDocument/2006/relationships/hyperlink" Target="https://legislature.vermont.gov/statutes/section/17/055/02640" TargetMode="External"/><Relationship Id="rId986" Type="http://schemas.openxmlformats.org/officeDocument/2006/relationships/hyperlink" Target="https://library.municode.com/wy/cheyenne/codes/code_of_ordinances?nodeId=TIT1GEPR_CH1.04GEPR_1.04.130MUEL" TargetMode="External"/><Relationship Id="rId31" Type="http://schemas.openxmlformats.org/officeDocument/2006/relationships/hyperlink" Target="https://library.municode.com/az/gilbert/codes/code_of_ordinances?nodeId=CO_CH26EL_S26-10INRE" TargetMode="External"/><Relationship Id="rId334" Type="http://schemas.openxmlformats.org/officeDocument/2006/relationships/hyperlink" Target="https://library.municode.com/ok/oklahoma_city/codes/code_of_ordinances?nodeId=OKCH_ARTXGEELRUE" TargetMode="External"/><Relationship Id="rId541" Type="http://schemas.openxmlformats.org/officeDocument/2006/relationships/hyperlink" Target="https://www.cityoforange.org/our-city/local-government" TargetMode="External"/><Relationship Id="rId639" Type="http://schemas.openxmlformats.org/officeDocument/2006/relationships/hyperlink" Target="https://www.worcesterma.gov/uploads/b1/16/b116850c8722de650cc2c4768cc82c98/city-charter.pdf" TargetMode="External"/><Relationship Id="rId180" Type="http://schemas.openxmlformats.org/officeDocument/2006/relationships/hyperlink" Target="https://library.municode.com/la/shreveport/codes/code_of_ordinances" TargetMode="External"/><Relationship Id="rId278" Type="http://schemas.openxmlformats.org/officeDocument/2006/relationships/hyperlink" Target="https://www.leg.state.nv.us/CityCharters/CtySCC.html" TargetMode="External"/><Relationship Id="rId401" Type="http://schemas.openxmlformats.org/officeDocument/2006/relationships/hyperlink" Target="https://ecode360.com/38880040" TargetMode="External"/><Relationship Id="rId846" Type="http://schemas.openxmlformats.org/officeDocument/2006/relationships/hyperlink" Target="https://www.idahofallsidaho.gov/DocumentCenter/View/219/Chapter-6---Council-PDF" TargetMode="External"/><Relationship Id="rId485" Type="http://schemas.openxmlformats.org/officeDocument/2006/relationships/hyperlink" Target="https://www.cstx.gov/departments___https:/www.cstx.gov/departments___city_hall/electionscity_hall/elections" TargetMode="External"/><Relationship Id="rId692" Type="http://schemas.openxmlformats.org/officeDocument/2006/relationships/hyperlink" Target="https://advance.lexis.com/documentpage/?pdmfid=1000516&amp;crid=5ccef735-c1a4-44ad-b370-2e90ea58dbf1&amp;nodeid=AANAAIAACAAB&amp;nodepath=%2FROOT%2FAAN%2FAANAAI%2FAANAAIAAC%2FAANAAIAACAAB&amp;level=4&amp;haschildren=&amp;populated=false&amp;title=%C2%A7+8-201.+Date+of+the+primary.&amp;config=014EJAA2ZmE1OTU3OC0xMGRjLTRlNTctOTQ3Zi0wMDE2MWFhYzAwN2MKAFBvZENhdGFsb2e9wg3LFiffInanDd3V39aA&amp;pddocfullpath=%2Fshared%2Fdocument%2Fstatutes-legislation%2Furn%3AcontentItem%3A63SM-VVV1-DYB7-W3FY-00008-00&amp;ecomp=7gf5kkk&amp;prid=69cd9ea3-7965-4d08-b38d-b43a56b2798c" TargetMode="External"/><Relationship Id="rId706" Type="http://schemas.openxmlformats.org/officeDocument/2006/relationships/hyperlink" Target="https://leginfo.legislature.ca.gov/faces/codes_displaySection.xhtml?sectionNum=15651.&amp;lawCode=ELEC" TargetMode="External"/><Relationship Id="rId913" Type="http://schemas.openxmlformats.org/officeDocument/2006/relationships/hyperlink" Target="https://ecode360.com/43720629" TargetMode="External"/><Relationship Id="rId42" Type="http://schemas.openxmlformats.org/officeDocument/2006/relationships/hyperlink" Target="https://law.justia.com/codes/arkansas/2020/title-7/chapter-5/subchapter-1/section-7-5-102/" TargetMode="External"/><Relationship Id="rId138" Type="http://schemas.openxmlformats.org/officeDocument/2006/relationships/hyperlink" Target="http://online.encodeplus.com/regs/savannah-ga/doc-viewer.aspx" TargetMode="External"/><Relationship Id="rId345" Type="http://schemas.openxmlformats.org/officeDocument/2006/relationships/hyperlink" Target="https://eugene.municipal.codes/EC/2.966" TargetMode="External"/><Relationship Id="rId552" Type="http://schemas.openxmlformats.org/officeDocument/2006/relationships/hyperlink" Target="https://library.municode.com/tx/abilene/codes/code_of_ordinances?nodeId=PTICH_ARTIIIELINRERE_S28RUEL" TargetMode="External"/><Relationship Id="rId997" Type="http://schemas.openxmlformats.org/officeDocument/2006/relationships/hyperlink" Target="https://law.justia.com/codes/georgia/2022/title-21/chapter-3/" TargetMode="External"/><Relationship Id="rId191" Type="http://schemas.openxmlformats.org/officeDocument/2006/relationships/hyperlink" Target="https://www.auburnmaine.gov/CMSContent/City_Clerk/charter.pdf" TargetMode="External"/><Relationship Id="rId205" Type="http://schemas.openxmlformats.org/officeDocument/2006/relationships/hyperlink" Target="https://www.cityofboston.gov/Images_Documents/2007%20the%20charter%20draft20%20(final%20draft1%20with%20jumps)_tcm3-16428.pdf" TargetMode="External"/><Relationship Id="rId412" Type="http://schemas.openxmlformats.org/officeDocument/2006/relationships/hyperlink" Target="https://library.municode.com/tx/grand_prairie/codes/code_of_ordinances?nodeId=PTICH_ARTIVOFEL_S7DAEL" TargetMode="External"/><Relationship Id="rId857" Type="http://schemas.openxmlformats.org/officeDocument/2006/relationships/hyperlink" Target="https://apps.legislature.ky.gov/Law/Constitution/Constitution/ViewConstitution?rsn=193" TargetMode="External"/><Relationship Id="rId289" Type="http://schemas.openxmlformats.org/officeDocument/2006/relationships/hyperlink" Target="https://www.jerseycitynj.gov/cityhall/Clerk/elections" TargetMode="External"/><Relationship Id="rId496" Type="http://schemas.openxmlformats.org/officeDocument/2006/relationships/hyperlink" Target="https://library.municode.com/ca/daly_city/codes/code_of_ordinances?nodeId=TIT2ADPE_CH2.09EL_2.09.010DAGEMUEL" TargetMode="External"/><Relationship Id="rId717" Type="http://schemas.openxmlformats.org/officeDocument/2006/relationships/hyperlink" Target="https://leginfo.legislature.ca.gov/faces/codes_displaySection.xhtml?sectionNum=15651.&amp;lawCode=ELEC" TargetMode="External"/><Relationship Id="rId924" Type="http://schemas.openxmlformats.org/officeDocument/2006/relationships/hyperlink" Target="https://www.wvc-ut.gov/2004/2023-Election-Schedule" TargetMode="External"/><Relationship Id="rId53" Type="http://schemas.openxmlformats.org/officeDocument/2006/relationships/hyperlink" Target="https://library.municode.com/ca/long_beach/codes/city_charter?nodeId=CH_ARTXIXNOEL_S1901PRGEMUEL" TargetMode="External"/><Relationship Id="rId149" Type="http://schemas.openxmlformats.org/officeDocument/2006/relationships/hyperlink" Target="https://www.chicagotribune.com/politics/ct-met-cb-chicago-mayors-race-election-why-in-february-20190225-story.html" TargetMode="External"/><Relationship Id="rId356"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563" Type="http://schemas.openxmlformats.org/officeDocument/2006/relationships/hyperlink" Target="https://ecode360.com/43720629" TargetMode="External"/><Relationship Id="rId770" Type="http://schemas.openxmlformats.org/officeDocument/2006/relationships/hyperlink" Target="https://library.municode.com/fl/cape_coral/codes/code_of_ordinances?nodeId=CHTR_ARTIVGO_S4.01MACO" TargetMode="External"/><Relationship Id="rId216" Type="http://schemas.openxmlformats.org/officeDocument/2006/relationships/hyperlink" Target="https://library.municode.com/mi/grand_rapids/codes/code_of_ordinances?nodeId=PT1CH_TITIIIREOMLE" TargetMode="External"/><Relationship Id="rId423" Type="http://schemas.openxmlformats.org/officeDocument/2006/relationships/hyperlink" Target="https://le.utah.gov/xcode/Title20A/Chapter1/20A-1-S202.html?v=C20A-1-S202_2014040320140513" TargetMode="External"/><Relationship Id="rId868" Type="http://schemas.openxmlformats.org/officeDocument/2006/relationships/hyperlink" Target="https://www.sos.ms.gov/links/elections/home/tab5/ElectionCodeRev020209.pdf" TargetMode="External"/><Relationship Id="rId630" Type="http://schemas.openxmlformats.org/officeDocument/2006/relationships/hyperlink" Target="https://www.sos.la.gov/ElectionsAndVoting/PublishedDocuments/ElectionCode.pdf" TargetMode="External"/><Relationship Id="rId728" Type="http://schemas.openxmlformats.org/officeDocument/2006/relationships/hyperlink" Target="https://docs.sandiego.gov/citycharter/Article%20II.pdf" TargetMode="External"/><Relationship Id="rId935" Type="http://schemas.openxmlformats.org/officeDocument/2006/relationships/hyperlink" Target="https://oregon.public.law/statutes/ors_254.575" TargetMode="External"/><Relationship Id="rId64" Type="http://schemas.openxmlformats.org/officeDocument/2006/relationships/hyperlink" Target="https://chulavista.municipal.codes/Charter/900" TargetMode="External"/><Relationship Id="rId367" Type="http://schemas.openxmlformats.org/officeDocument/2006/relationships/hyperlink" Target="https://www.gowatertown.net/its-election-day-in-watertown-mayoral-city-council-school-board-races-to-be-decided/" TargetMode="External"/><Relationship Id="rId574" Type="http://schemas.openxmlformats.org/officeDocument/2006/relationships/hyperlink" Target="https://library.municode.com/oh/akron/codes/code_of_ordinances?nodeId=CHAKOH_NOEL_S3TIHOEL" TargetMode="External"/><Relationship Id="rId227" Type="http://schemas.openxmlformats.org/officeDocument/2006/relationships/hyperlink" Target="https://library.municode.com/mi/warren/codes/code_of_ordinances?nodeId=PTICH_CH13EL_S13.5PREL" TargetMode="External"/><Relationship Id="rId781" Type="http://schemas.openxmlformats.org/officeDocument/2006/relationships/hyperlink" Target="https://chicagoelections.gov/en/election-results.asp?election=242&amp;race=12" TargetMode="External"/><Relationship Id="rId879" Type="http://schemas.openxmlformats.org/officeDocument/2006/relationships/hyperlink" Target="https://leg.mt.gov/bills/mca/title_0130/chapter_0010/part_0010/section_0070/0130-0010-0010-0070.html" TargetMode="External"/><Relationship Id="rId434" Type="http://schemas.openxmlformats.org/officeDocument/2006/relationships/hyperlink" Target="https://vote.arlingtonva.gov/files/assets/vote/elections/electionresults/candidate-history.pdf" TargetMode="External"/><Relationship Id="rId641" Type="http://schemas.openxmlformats.org/officeDocument/2006/relationships/hyperlink" Target="https://library.municode.com/ma/brockton/codes/code_of_ordinances?nodeId=PTICHRELA_SPACH_S16ACOPRELUNPLF" TargetMode="External"/><Relationship Id="rId739" Type="http://schemas.openxmlformats.org/officeDocument/2006/relationships/hyperlink" Target="https://www.adamscountycoelections.gov/past-elections/" TargetMode="External"/><Relationship Id="rId280" Type="http://schemas.openxmlformats.org/officeDocument/2006/relationships/hyperlink" Target="https://codelibrary.amlegal.com/codes/manchester/latest/manchester_nh/0-0-0-6388" TargetMode="External"/><Relationship Id="rId501" Type="http://schemas.openxmlformats.org/officeDocument/2006/relationships/hyperlink" Target="https://library.municode.com/mo/independence/codes/code_of_ordinances?nodeId=CH1AGOFEMEL_ART2ELGE" TargetMode="External"/><Relationship Id="rId946" Type="http://schemas.openxmlformats.org/officeDocument/2006/relationships/hyperlink" Target="https://library.municode.com/ne/omaha/codes/code_of_ordinances?nodeId=PTICH_ARTIITHCOLE_S2.18IN" TargetMode="External"/><Relationship Id="rId75" Type="http://schemas.openxmlformats.org/officeDocument/2006/relationships/hyperlink" Target="https://ecode360.com/43806992" TargetMode="External"/><Relationship Id="rId140" Type="http://schemas.openxmlformats.org/officeDocument/2006/relationships/hyperlink" Target="https://lrb.hawaii.gov/constitution/" TargetMode="External"/><Relationship Id="rId378" Type="http://schemas.openxmlformats.org/officeDocument/2006/relationships/hyperlink" Target="https://statutes.capitol.texas.gov/Docs/EL/htm/EL.2.htm" TargetMode="External"/><Relationship Id="rId585" Type="http://schemas.openxmlformats.org/officeDocument/2006/relationships/hyperlink" Target="https://codelibrary.amlegal.com/codes/siouxfalls/latest/siouxfalls_sd/0-0-0-47963" TargetMode="External"/><Relationship Id="rId792" Type="http://schemas.openxmlformats.org/officeDocument/2006/relationships/hyperlink" Target="https://library.municode.com/mo/springfield/codes/code_of_ordinances?nodeId=PTICICH_ARTXIIINOEL_S13.7RECA" TargetMode="External"/><Relationship Id="rId806" Type="http://schemas.openxmlformats.org/officeDocument/2006/relationships/hyperlink" Target="https://statutes.capitol.texas.gov/Docs/LG/htm/LG.22.htm" TargetMode="External"/><Relationship Id="rId6" Type="http://schemas.openxmlformats.org/officeDocument/2006/relationships/hyperlink" Target="http://alisondb.legislature.state.al.us/alison/codeofalabama/1975/11-46-3.htm" TargetMode="External"/><Relationship Id="rId238" Type="http://schemas.openxmlformats.org/officeDocument/2006/relationships/hyperlink" Target="https://www.leg.mn.gov/archive/sos/film/pdf/33130.pdf" TargetMode="External"/><Relationship Id="rId445" Type="http://schemas.openxmlformats.org/officeDocument/2006/relationships/hyperlink" Target="https://app.leg.wa.gov/rcw/default.aspx?cite=29A.04.330" TargetMode="External"/><Relationship Id="rId652" Type="http://schemas.openxmlformats.org/officeDocument/2006/relationships/hyperlink" Target="https://www.codepublishing.com/NM/RioRancho/" TargetMode="External"/><Relationship Id="rId291" Type="http://schemas.openxmlformats.org/officeDocument/2006/relationships/hyperlink" Target="https://www.nj.com/union/2022/11/nj-election-results-2022-union-county.html?outputType=amp" TargetMode="External"/><Relationship Id="rId305" Type="http://schemas.openxmlformats.org/officeDocument/2006/relationships/hyperlink" Target="https://ecode360.com/15120365" TargetMode="External"/><Relationship Id="rId512" Type="http://schemas.openxmlformats.org/officeDocument/2006/relationships/hyperlink" Target="https://www.codepublishing.com/CA/Clovis/" TargetMode="External"/><Relationship Id="rId957" Type="http://schemas.openxmlformats.org/officeDocument/2006/relationships/hyperlink" Target="https://ecode360.com/28802250" TargetMode="External"/><Relationship Id="rId86" Type="http://schemas.openxmlformats.org/officeDocument/2006/relationships/hyperlink" Target="https://library.municode.com/ca/salinas/codes/code_of_ordinances?nodeId=PTITHCH_CHTR_SALINAS_ART3E" TargetMode="External"/><Relationship Id="rId151" Type="http://schemas.openxmlformats.org/officeDocument/2006/relationships/hyperlink" Target="https://library.municode.com/il/naperville/codes/code_of_ordinances" TargetMode="External"/><Relationship Id="rId389" Type="http://schemas.openxmlformats.org/officeDocument/2006/relationships/hyperlink" Target="https://library.municode.com/tx/corpus_christi/codes/code_of_ordinances?nodeId=PTICH_ARTIICICO_INGE_S2ELPR" TargetMode="External"/><Relationship Id="rId596" Type="http://schemas.openxmlformats.org/officeDocument/2006/relationships/hyperlink" Target="https://library.municode.com/wv/huntington/codes/code_of_ordinances?nodeId=CH_ARTELEVENNOEL_S11.4PRELTIPLCECA" TargetMode="External"/><Relationship Id="rId817" Type="http://schemas.openxmlformats.org/officeDocument/2006/relationships/hyperlink" Target="https://library.municode.com/ak/fairbanks/codes/code_of_ordinances?nodeId=PTIHORUCH_ARTXIIINRERE" TargetMode="External"/><Relationship Id="rId1002" Type="http://schemas.openxmlformats.org/officeDocument/2006/relationships/hyperlink" Target="https://library.municode.com/mo/springfield/codes/code_of_ordinances?nodeId=PTICICH_ARTXIIINOEL" TargetMode="External"/><Relationship Id="rId249" Type="http://schemas.openxmlformats.org/officeDocument/2006/relationships/hyperlink" Target="https://www.ramseycounty.us/residents/elections-voting/information-reference/election-results" TargetMode="External"/><Relationship Id="rId456" Type="http://schemas.openxmlformats.org/officeDocument/2006/relationships/hyperlink" Target="https://library.municode.com/wv/morgantown/codes/code_of_ordinances?nodeId=CHMO_ARTVIINOEL" TargetMode="External"/><Relationship Id="rId663" Type="http://schemas.openxmlformats.org/officeDocument/2006/relationships/hyperlink" Target="https://law.justia.com/codes/north-carolina/2005/chapter_163/gs_163-279.html" TargetMode="External"/><Relationship Id="rId870" Type="http://schemas.openxmlformats.org/officeDocument/2006/relationships/hyperlink" Target="https://leg.mt.gov/bills/mca/title_0130/chapter_0010/part_0010/section_0070/0130-0010-0010-0070.html" TargetMode="External"/><Relationship Id="rId13" Type="http://schemas.openxmlformats.org/officeDocument/2006/relationships/hyperlink" Target="https://library.municode.com/az/mesa/codes/code_of_ordinances?nodeId=MECH_ARTVIINOEL_S701CIEL" TargetMode="External"/><Relationship Id="rId109" Type="http://schemas.openxmlformats.org/officeDocument/2006/relationships/hyperlink" Target="https://www.weld.gov/files/sharedassets/public/departments/clerk-and-recorder/documents/2021-coordinated-election-results.pdf" TargetMode="External"/><Relationship Id="rId316" Type="http://schemas.openxmlformats.org/officeDocument/2006/relationships/hyperlink" Target="https://library.municode.com/nc/greensboro/codes/code_of_ordinances?nodeId=CH_CHIINOEL_SUBCHAPTER_BNO_S2.21CACOCOMUEL" TargetMode="External"/><Relationship Id="rId523" Type="http://schemas.openxmlformats.org/officeDocument/2006/relationships/hyperlink" Target="https://www.murrietaca.gov/DocumentCenter/View/7537/Resolution-No-22-4594-Requesting-Consolidation?bidId=" TargetMode="External"/><Relationship Id="rId968" Type="http://schemas.openxmlformats.org/officeDocument/2006/relationships/hyperlink" Target="https://library.municode.com/ok/edmond/codes/code_of_ordinances?nodeId=THE_CHARTEROFEDOK_ARTIICIOF" TargetMode="External"/><Relationship Id="rId97" Type="http://schemas.openxmlformats.org/officeDocument/2006/relationships/hyperlink" Target="https://www.fcgov.com/cityclerk/pdf/Charter.pdf" TargetMode="External"/><Relationship Id="rId730" Type="http://schemas.openxmlformats.org/officeDocument/2006/relationships/hyperlink" Target="https://codes.findlaw.com/ca/elections-code/elec-sect-15452/" TargetMode="External"/><Relationship Id="rId828" Type="http://schemas.openxmlformats.org/officeDocument/2006/relationships/hyperlink" Target="https://law.justia.com/codes/arkansas/2020/title-7/chapter-7/subchapter-2/section-7-7-203" TargetMode="External"/><Relationship Id="rId1013" Type="http://schemas.openxmlformats.org/officeDocument/2006/relationships/hyperlink" Target="https://le.utah.gov/xcode/Title20A/Chapter1/20A-1-S201.5.html?v=C20A-1-S201.5_2015051220150512" TargetMode="External"/><Relationship Id="rId162" Type="http://schemas.openxmlformats.org/officeDocument/2006/relationships/hyperlink" Target="https://iga.in.gov/legislative/laws/2022/ic/titles/003" TargetMode="External"/><Relationship Id="rId467" Type="http://schemas.openxmlformats.org/officeDocument/2006/relationships/hyperlink" Target="https://www.racinecounty.com/departments/county-clerk/election-information/election-results" TargetMode="External"/><Relationship Id="rId674" Type="http://schemas.openxmlformats.org/officeDocument/2006/relationships/hyperlink" Target="https://library.municode.com/tx/amarillo/codes/code_of_ordinances?nodeId=CH_ARTV" TargetMode="External"/><Relationship Id="rId881" Type="http://schemas.openxmlformats.org/officeDocument/2006/relationships/hyperlink" Target="https://library.municode.com/nm/roswell/codes/code_of_ordinances?nodeId=COOR_CH12EL" TargetMode="External"/><Relationship Id="rId979" Type="http://schemas.openxmlformats.org/officeDocument/2006/relationships/hyperlink" Target="https://legislature.vermont.gov/statutes/section/17/055/02640" TargetMode="External"/><Relationship Id="rId24" Type="http://schemas.openxmlformats.org/officeDocument/2006/relationships/hyperlink" Target="https://library.municode.com/az/glendale/codes/code_of_ordinances?nodeId=PTITHCH_ARTIXEL" TargetMode="External"/><Relationship Id="rId327" Type="http://schemas.openxmlformats.org/officeDocument/2006/relationships/hyperlink" Target="https://codelibrary.amlegal.com/codes/toledo/latest/toledo_oh/0-0-0-83941" TargetMode="External"/><Relationship Id="rId534" Type="http://schemas.openxmlformats.org/officeDocument/2006/relationships/hyperlink" Target="https://beaumonttexas.gov/city-council/" TargetMode="External"/><Relationship Id="rId741" Type="http://schemas.openxmlformats.org/officeDocument/2006/relationships/hyperlink" Target="https://www.weld.gov/Government/Departments/Clerk-and-Recorder/Elections-Department/Election-Results" TargetMode="External"/><Relationship Id="rId839" Type="http://schemas.openxmlformats.org/officeDocument/2006/relationships/hyperlink" Target="https://lrb.hawaii.gov/constitution/" TargetMode="External"/><Relationship Id="rId173" Type="http://schemas.openxmlformats.org/officeDocument/2006/relationships/hyperlink" Target="https://www.legis.iowa.gov/docs/ico/chapter/376.pdf" TargetMode="External"/><Relationship Id="rId380" Type="http://schemas.openxmlformats.org/officeDocument/2006/relationships/hyperlink" Target="https://library.municode.com/tx/austin/codes/code_of_ordinances?nodeId=CH_ARTIIIEL_S2ELDACOTEELMARFEL" TargetMode="External"/><Relationship Id="rId601" Type="http://schemas.openxmlformats.org/officeDocument/2006/relationships/hyperlink" Target="https://results.enr.clarityelections.com/NJ/Mercer/116247/web.307039/" TargetMode="External"/><Relationship Id="rId240" Type="http://schemas.openxmlformats.org/officeDocument/2006/relationships/hyperlink" Target="https://codelibrary.amlegal.com/codes/bloomington/latest/bloomington_mn/0-0-0-43667" TargetMode="External"/><Relationship Id="rId478" Type="http://schemas.openxmlformats.org/officeDocument/2006/relationships/hyperlink" Target="https://library.municode.com/ga/sandy_springs/codes/code_of_ordinances?nodeId=PTICH_ARTIIGOSTELLEBR" TargetMode="External"/><Relationship Id="rId685" Type="http://schemas.openxmlformats.org/officeDocument/2006/relationships/hyperlink" Target="http://app.leg.wa.gov/RCW/default.aspx?cite=29A.04.311" TargetMode="External"/><Relationship Id="rId892"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906" Type="http://schemas.openxmlformats.org/officeDocument/2006/relationships/hyperlink" Target="https://www.civilbeat.org/2022/08/honolulu-city-council-menor-and-okimoto-are-in-a-tight-race-for-district-8/" TargetMode="External"/><Relationship Id="rId35" Type="http://schemas.openxmlformats.org/officeDocument/2006/relationships/hyperlink" Target="https://www.peoriaaz.gov/home/showpublisheddocument/1132/638337448696670000" TargetMode="External"/><Relationship Id="rId100" Type="http://schemas.openxmlformats.org/officeDocument/2006/relationships/hyperlink" Target="https://bouldercolorado.gov/services/voting-and-election-information" TargetMode="External"/><Relationship Id="rId338" Type="http://schemas.openxmlformats.org/officeDocument/2006/relationships/hyperlink" Target="https://norman.municipalcodeonline.com/book?type=ordinances" TargetMode="External"/><Relationship Id="rId545" Type="http://schemas.openxmlformats.org/officeDocument/2006/relationships/hyperlink" Target="https://www.cityofinglewood.org/DocumentCenter/View/340/Inglewood-City-Charter-PDF?bidId=" TargetMode="External"/><Relationship Id="rId752" Type="http://schemas.openxmlformats.org/officeDocument/2006/relationships/hyperlink" Target="https://library.municode.com/fl/jacksonville/codes/code_of_ordinances?nodeId=TITIXELCO_CH350ELELRECA_PT1GEPR_S350.102COGOEL" TargetMode="External"/><Relationship Id="rId184" Type="http://schemas.openxmlformats.org/officeDocument/2006/relationships/hyperlink" Target="https://www.brla.gov/1264/Chapter-2-Governing-Bodies" TargetMode="External"/><Relationship Id="rId391" Type="http://schemas.openxmlformats.org/officeDocument/2006/relationships/hyperlink" Target="https://ecode360.com/38880066" TargetMode="External"/><Relationship Id="rId405" Type="http://schemas.openxmlformats.org/officeDocument/2006/relationships/hyperlink" Target="https://dallascityhall.com/government/citysecretary/elections/Pages/elections.aspx" TargetMode="External"/><Relationship Id="rId612" Type="http://schemas.openxmlformats.org/officeDocument/2006/relationships/hyperlink" Target="https://codelibrary.amlegal.com/codes/coloradospringsco/latest/coloradosprings_co/0-0-0-25706" TargetMode="External"/><Relationship Id="rId251" Type="http://schemas.openxmlformats.org/officeDocument/2006/relationships/hyperlink" Target="https://electionresults.sos.state.mn.us/" TargetMode="External"/><Relationship Id="rId489" Type="http://schemas.openxmlformats.org/officeDocument/2006/relationships/hyperlink" Target="https://ecode360.com/43635872" TargetMode="External"/><Relationship Id="rId696" Type="http://schemas.openxmlformats.org/officeDocument/2006/relationships/hyperlink" Target="https://library.municode.com/tx/new_braunfels/codes/code_of_ordinances?nodeId=PTIHORUCH_ARTIVEL_S4.05ELMA" TargetMode="External"/><Relationship Id="rId917" Type="http://schemas.openxmlformats.org/officeDocument/2006/relationships/hyperlink" Target="https://arc-sos.state.al.us/ucp/L0930942.AI1.pdf" TargetMode="External"/><Relationship Id="rId46" Type="http://schemas.openxmlformats.org/officeDocument/2006/relationships/hyperlink" Target="https://www.sanjoseca.gov/home/showpublisheddocument/13907/638058439112030000" TargetMode="External"/><Relationship Id="rId349" Type="http://schemas.openxmlformats.org/officeDocument/2006/relationships/hyperlink" Target="https://oregon.public.law/statutes/ors_254.035" TargetMode="External"/><Relationship Id="rId556" Type="http://schemas.openxmlformats.org/officeDocument/2006/relationships/hyperlink" Target="https://library.municode.com/tx/sugar_land/codes/code_of_ordinances?nodeId=PTICH" TargetMode="External"/><Relationship Id="rId763" Type="http://schemas.openxmlformats.org/officeDocument/2006/relationships/hyperlink" Target="https://library.municode.com/fl/tallahassee/codes/code_of_ordinances?nodeId=PTIICOGEOR_CH7EL_S7-6PRELUNCA" TargetMode="External"/><Relationship Id="rId111" Type="http://schemas.openxmlformats.org/officeDocument/2006/relationships/hyperlink" Target="https://library.municode.com/co/centennial/codes/municipal_code?nodeId=CICEHORUCH_ARTVIREINRE_S6.2RIIN" TargetMode="External"/><Relationship Id="rId195" Type="http://schemas.openxmlformats.org/officeDocument/2006/relationships/hyperlink" Target="https://www.lewistonmaine.gov/DocumentCenter/View/205/Chapter-32" TargetMode="External"/><Relationship Id="rId209" Type="http://schemas.openxmlformats.org/officeDocument/2006/relationships/hyperlink" Target="https://www.cambridgema.gov/-/media/Files/citymanagersoffice/planecharter/planecharter.pdf" TargetMode="External"/><Relationship Id="rId416" Type="http://schemas.openxmlformats.org/officeDocument/2006/relationships/hyperlink" Target="https://library.municode.com/tx/denton/codes/code_of_ordinances?nodeId=PTICH_ARTIIINOEL" TargetMode="External"/><Relationship Id="rId970" Type="http://schemas.openxmlformats.org/officeDocument/2006/relationships/hyperlink" Target="https://www.arlingtontx.gov/cms/One.aspx?portalId=14481146&amp;pageId=19498096" TargetMode="External"/><Relationship Id="rId623" Type="http://schemas.openxmlformats.org/officeDocument/2006/relationships/hyperlink" Target="https://legislature.idaho.gov/statutesrules/idstat/Title50/T50CH4/SECT50-405/" TargetMode="External"/><Relationship Id="rId830" Type="http://schemas.openxmlformats.org/officeDocument/2006/relationships/hyperlink" Target="https://law.justia.com/codes/arkansas/2020/title-7/chapter-5/subchapter-1/section-7-5-102/" TargetMode="External"/><Relationship Id="rId928" Type="http://schemas.openxmlformats.org/officeDocument/2006/relationships/hyperlink" Target="https://www.cityofsitka.com/media/Legal/charter.pdf" TargetMode="External"/><Relationship Id="rId57" Type="http://schemas.openxmlformats.org/officeDocument/2006/relationships/hyperlink" Target="https://bakersfield.municipal.codes/Charter/ArtVII" TargetMode="External"/><Relationship Id="rId262" Type="http://schemas.openxmlformats.org/officeDocument/2006/relationships/hyperlink" Target="https://grandisland.municipalcodeonline.com/book?type=ordinances" TargetMode="External"/><Relationship Id="rId567" Type="http://schemas.openxmlformats.org/officeDocument/2006/relationships/hyperlink" Target="https://www.costamesaca.gov/home/showpublisheddocument/6014/636490563866670000" TargetMode="External"/><Relationship Id="rId122" Type="http://schemas.openxmlformats.org/officeDocument/2006/relationships/hyperlink" Target="https://library.municode.com/de/dover/codes/code_of_ordinances?nodeId=PTICHRELA_SPACH_ARTIIMACO_S5COBELEBOSIDITEMACOQU" TargetMode="External"/><Relationship Id="rId774" Type="http://schemas.openxmlformats.org/officeDocument/2006/relationships/hyperlink" Target="https://codelibrary.amlegal.com/codes/hollywood/latest/hollywood_fl/0-0-0-33889" TargetMode="External"/><Relationship Id="rId981" Type="http://schemas.openxmlformats.org/officeDocument/2006/relationships/hyperlink" Target="https://www.phoenix.gov/cityclerk/elections" TargetMode="External"/><Relationship Id="rId427" Type="http://schemas.openxmlformats.org/officeDocument/2006/relationships/hyperlink" Target="https://legislature.vermont.gov/statutes/section/17/055/02640" TargetMode="External"/><Relationship Id="rId634" Type="http://schemas.openxmlformats.org/officeDocument/2006/relationships/hyperlink" Target="https://www.sos.la.gov/ElectionsAndVoting/PublishedDocuments/ElectionCode.pdf" TargetMode="External"/><Relationship Id="rId841" Type="http://schemas.openxmlformats.org/officeDocument/2006/relationships/hyperlink" Target="https://lrb.hawaii.gov/constitution/" TargetMode="External"/><Relationship Id="rId273" Type="http://schemas.openxmlformats.org/officeDocument/2006/relationships/hyperlink" Target="https://library.municode.com/nv/reno/codes/administrative_code?nodeId=PT1RECH_ARTVEL_S5.010GEELEJA12024" TargetMode="External"/><Relationship Id="rId480" Type="http://schemas.openxmlformats.org/officeDocument/2006/relationships/hyperlink" Target="https://library.municode.com/ga/athens-clarke_county/codes/code_of_ordinances?nodeId=PTICH_ARTVIEL_CH1COEL_S6-102REELTIHOVO" TargetMode="External"/><Relationship Id="rId701" Type="http://schemas.openxmlformats.org/officeDocument/2006/relationships/hyperlink" Target="https://leginfo.legislature.ca.gov/faces/codes_displaySection.xhtml?sectionNum=15651.&amp;lawCode=ELEC" TargetMode="External"/><Relationship Id="rId939" Type="http://schemas.openxmlformats.org/officeDocument/2006/relationships/hyperlink" Target="https://library.municode.com/ak/anchorage/codes/code_of_ordinances?nodeId=PTICH_ARTXVIIICHAM_S18.02PR" TargetMode="External"/><Relationship Id="rId68" Type="http://schemas.openxmlformats.org/officeDocument/2006/relationships/hyperlink" Target="https://www.codepublishing.com/CA/SantaClara/html/SantaClaraCH.html" TargetMode="External"/><Relationship Id="rId133" Type="http://schemas.openxmlformats.org/officeDocument/2006/relationships/hyperlink" Target="https://library.municode.com/ga/atlanta/codes/code_of_ordinances?nodeId=PTICHRELA_SPACH_ART5ELRECOIN" TargetMode="External"/><Relationship Id="rId340" Type="http://schemas.openxmlformats.org/officeDocument/2006/relationships/hyperlink" Target="https://library.municode.com/ok/edmond/codes/code_of_ordinances?nodeId=THE_CHARTEROFEDOK_ARTXVIEL_S75PREL" TargetMode="External"/><Relationship Id="rId578" Type="http://schemas.openxmlformats.org/officeDocument/2006/relationships/hyperlink" Target="https://library.municode.com/ri/providence/codes/code_of_ordinances?nodeId=PTIHORUCH_ARTIIEL_202DAELTEOF" TargetMode="External"/><Relationship Id="rId785" Type="http://schemas.openxmlformats.org/officeDocument/2006/relationships/hyperlink" Target="https://legislature.maine.gov/statutes/21-A/title21-Asec723.html" TargetMode="External"/><Relationship Id="rId992" Type="http://schemas.openxmlformats.org/officeDocument/2006/relationships/hyperlink" Target="https://www.collincountytx.gov/elections/election_results/Archive/2021/05012021/May%201,%202021%20General%20Election%20Combined%20Accumulated%20Totals.pdf" TargetMode="External"/><Relationship Id="rId200" Type="http://schemas.openxmlformats.org/officeDocument/2006/relationships/hyperlink" Target="https://advance.lexis.com/documentpage/?pdmfid=1000516&amp;crid=ac431956-3df0-4d7e-8251-3c33aba2e35f&amp;nodeid=AANAAIAACAAB&amp;nodepath=%2FROOT%2FAAN%2FAANAAI%2FAANAAIAAC%2FAANAAIAACAAB&amp;level=4&amp;haschildren=&amp;populated=false&amp;title=%C2%A7+8-201.+Date+of+the+primary.&amp;config=014EJAA2ZmE1OTU3OC0xMGRjLTRlNTctOTQ3Zi0wMDE2MWFhYzAwN2MKAFBvZENhdGFsb2e9wg3LFiffInanDd3V39aA&amp;pddocfullpath=%2Fshared%2Fdocument%2Fstatutes-legislation%2Furn%3AcontentItem%3A63SM-VVV1-DYB7-W3FY-00008-00&amp;ecomp=8gf5kkk&amp;prid=dd3aeef4-0059-40bf-9c78-d90a91230f8b" TargetMode="External"/><Relationship Id="rId438" Type="http://schemas.openxmlformats.org/officeDocument/2006/relationships/hyperlink" Target="https://www.norfolk.gov/4713/Election-Results" TargetMode="External"/><Relationship Id="rId645" Type="http://schemas.openxmlformats.org/officeDocument/2006/relationships/hyperlink" Target="https://docs.ingham.org/Department/County%20Clerk/Elections/Election%20Results/08.08.2023%20Candidate%20List.pdf" TargetMode="External"/><Relationship Id="rId852" Type="http://schemas.openxmlformats.org/officeDocument/2006/relationships/hyperlink" Target="https://law.justia.com/codes/iowa/2020/title-ix/chapter-376/section-376-6/" TargetMode="External"/><Relationship Id="rId284" Type="http://schemas.openxmlformats.org/officeDocument/2006/relationships/hyperlink" Target="https://www.nashuanh.gov/DocumentCenter/View/24817/2020-01-01--Nashua-City-Charter" TargetMode="External"/><Relationship Id="rId491" Type="http://schemas.openxmlformats.org/officeDocument/2006/relationships/hyperlink" Target="https://ecode360.com/44404247" TargetMode="External"/><Relationship Id="rId505" Type="http://schemas.openxmlformats.org/officeDocument/2006/relationships/hyperlink" Target="https://law.justia.com/codes/new-jersey/2016/title-40/section-40-45-7.1" TargetMode="External"/><Relationship Id="rId712" Type="http://schemas.openxmlformats.org/officeDocument/2006/relationships/hyperlink" Target="https://leginfo.legislature.ca.gov/faces/codes_displaySection.xhtml?sectionNum=15651.&amp;lawCode=ELEC" TargetMode="External"/><Relationship Id="rId79" Type="http://schemas.openxmlformats.org/officeDocument/2006/relationships/hyperlink" Target="https://library.qcode.us/lib/santa_rosa_ca/pub/city_code/item/charter_of_the_city_of_santa_ros-sec_30" TargetMode="External"/><Relationship Id="rId144" Type="http://schemas.openxmlformats.org/officeDocument/2006/relationships/hyperlink" Target="https://legislature.idaho.gov/statutesrules/idstat/Title50/T50CH4/SECT50-405/" TargetMode="External"/><Relationship Id="rId589" Type="http://schemas.openxmlformats.org/officeDocument/2006/relationships/hyperlink" Target="https://library.municode.com/tn/metro_government_of_nashville_and_davidson_county/codes/charter?nodeId=THCH_PTICHMEGONADACOTE_ART15ELREOF_S15.01WHGEMEELHEWHMAVOQUCA" TargetMode="External"/><Relationship Id="rId796" Type="http://schemas.openxmlformats.org/officeDocument/2006/relationships/hyperlink" Target="https://library.municode.com/nh/concord/codes/code_of_ordinances?nodeId=TITVADCO_CICH_7COEL" TargetMode="External"/><Relationship Id="rId351" Type="http://schemas.openxmlformats.org/officeDocument/2006/relationships/hyperlink" Target="https://www.washingtoncountyor.gov/elections/documents/accumulative-summary-nov-8-2022/download?inline" TargetMode="External"/><Relationship Id="rId449" Type="http://schemas.openxmlformats.org/officeDocument/2006/relationships/hyperlink" Target="https://app.leg.wa.gov/rcw/default.aspx?cite=29A.04.330" TargetMode="External"/><Relationship Id="rId656" Type="http://schemas.openxmlformats.org/officeDocument/2006/relationships/hyperlink" Target="https://law.justia.com/codes/new-york/2021/eln/article-8/title-1/8-100/" TargetMode="External"/><Relationship Id="rId863" Type="http://schemas.openxmlformats.org/officeDocument/2006/relationships/hyperlink" Target="https://www.sos.ms.gov/links/elections/home/tab5/ElectionCodeRev020209.pdf" TargetMode="External"/><Relationship Id="rId211" Type="http://schemas.openxmlformats.org/officeDocument/2006/relationships/hyperlink" Target="https://www.worcesterma.gov/uploads/b1/16/b116850c8722de650cc2c4768cc82c98/city-charter.pdf" TargetMode="External"/><Relationship Id="rId295" Type="http://schemas.openxmlformats.org/officeDocument/2006/relationships/hyperlink" Target="https://library.municode.com/nj/elizabeth/codes/code_of_ordinances?nodeId=THCH_ART8MAUNPLF" TargetMode="External"/><Relationship Id="rId309" Type="http://schemas.openxmlformats.org/officeDocument/2006/relationships/hyperlink" Target="https://library.municode.com/nc/charlotte/codes/code_of_ordinances?nodeId=PTICH_CH2EL_S2.01REMUELCO" TargetMode="External"/><Relationship Id="rId516" Type="http://schemas.openxmlformats.org/officeDocument/2006/relationships/hyperlink" Target="https://www.codepublishing.com/CA/Concord/" TargetMode="External"/><Relationship Id="rId723" Type="http://schemas.openxmlformats.org/officeDocument/2006/relationships/hyperlink" Target="https://leginfo.legislature.ca.gov/faces/codes_displaySection.xhtml?sectionNum=15651.&amp;lawCode=ELEC" TargetMode="External"/><Relationship Id="rId930" Type="http://schemas.openxmlformats.org/officeDocument/2006/relationships/hyperlink" Target="https://leg.wa.gov/LIC/Documents/EducationAndInformation/Initiative%20and%20Referenda%20Handbook%202021.pdf" TargetMode="External"/><Relationship Id="rId1006" Type="http://schemas.openxmlformats.org/officeDocument/2006/relationships/hyperlink" Target="https://www.beaumonttexas.gov/DocumentCenter/View/242/City-Charter-PDF" TargetMode="External"/><Relationship Id="rId155" Type="http://schemas.openxmlformats.org/officeDocument/2006/relationships/hyperlink" Target="https://library.municode.com/il/rockford/codes/code_of_ordinances?nodeId=PTIGEOR_CH2AD_ARTIICICO_S2-25NUELAL" TargetMode="External"/><Relationship Id="rId362" Type="http://schemas.openxmlformats.org/officeDocument/2006/relationships/hyperlink" Target="https://codelibrary.amlegal.com/codes/mtpleasantsc/latest/mpleasant_sc/0-0-0-112712" TargetMode="External"/><Relationship Id="rId222" Type="http://schemas.openxmlformats.org/officeDocument/2006/relationships/hyperlink" Target="https://www.fox17online.com/news/election-2022/grand-rapids-voters-elect-3-new-city-commissioners-2-candidates-defeat-incumbents" TargetMode="External"/><Relationship Id="rId667" Type="http://schemas.openxmlformats.org/officeDocument/2006/relationships/hyperlink" Target="https://oregon.public.law/statutes/ors_254.056" TargetMode="External"/><Relationship Id="rId874" Type="http://schemas.openxmlformats.org/officeDocument/2006/relationships/hyperlink" Target="https://leg.mt.gov/bills/mca/title_0130/chapter_0010/part_0040/section_0030/0130-0010-0040-0030.html" TargetMode="External"/><Relationship Id="rId17" Type="http://schemas.openxmlformats.org/officeDocument/2006/relationships/hyperlink" Target="https://phoenix.municipal.codes/Charter/III_Sec6" TargetMode="External"/><Relationship Id="rId527" Type="http://schemas.openxmlformats.org/officeDocument/2006/relationships/hyperlink" Target="https://codelibrary.amlegal.com/codes/menifee/latest/menifee_ca/0-0-0-409" TargetMode="External"/><Relationship Id="rId734" Type="http://schemas.openxmlformats.org/officeDocument/2006/relationships/hyperlink" Target="https://aurora.municipal.codes/Charter/2-1" TargetMode="External"/><Relationship Id="rId941" Type="http://schemas.openxmlformats.org/officeDocument/2006/relationships/hyperlink" Target="https://aurora.municipal.codes/Charter/6-2" TargetMode="External"/><Relationship Id="rId70" Type="http://schemas.openxmlformats.org/officeDocument/2006/relationships/hyperlink" Target="https://cdnsm5-hosted.civiclive.com/UserFiles/Servers/Server_17442462/File/Government/Department/City%20Clerk/City%20Charter/CHARTER_Adopted%2011-8-2016_ML2.pdf" TargetMode="External"/><Relationship Id="rId166" Type="http://schemas.openxmlformats.org/officeDocument/2006/relationships/hyperlink" Target="https://iga.in.gov/legislative/laws/2022/ic/titles/003" TargetMode="External"/><Relationship Id="rId373" Type="http://schemas.openxmlformats.org/officeDocument/2006/relationships/hyperlink" Target="https://library.municode.com/tn/murfreesboro/codes/code_of_ordinances?nodeId=PTICHLA_ARTIVTHCO_S15ELWHHEPUNOPEMAHOAPETELOFCAREEXCO" TargetMode="External"/><Relationship Id="rId580" Type="http://schemas.openxmlformats.org/officeDocument/2006/relationships/hyperlink" Target="https://codelibrary.amlegal.com/codes/mtpleasantsc/latest/mpleasant_sc/0-0-0-112712" TargetMode="External"/><Relationship Id="rId801" Type="http://schemas.openxmlformats.org/officeDocument/2006/relationships/hyperlink" Target="https://oregon.public.law/statutes/ors_254.575" TargetMode="External"/><Relationship Id="rId1" Type="http://schemas.openxmlformats.org/officeDocument/2006/relationships/printerSettings" Target="../printerSettings/printerSettings4.bin"/><Relationship Id="rId233" Type="http://schemas.openxmlformats.org/officeDocument/2006/relationships/hyperlink" Target="https://library.municode.com/mi/warren/codes/code_of_ordinances?nodeId=PTICH_CH6CILE_S6.9INREPE" TargetMode="External"/><Relationship Id="rId440" Type="http://schemas.openxmlformats.org/officeDocument/2006/relationships/hyperlink" Target="https://library.municode.com/va/alexandria/codes/code_of_ordinances?nodeId=PTITHCH_CH10EL" TargetMode="External"/><Relationship Id="rId678" Type="http://schemas.openxmlformats.org/officeDocument/2006/relationships/hyperlink" Target="https://library.municode.com/tx/mcallen/codes/code_of_ordinances?nodeId=PTICH_ART3AD_S3ARFE" TargetMode="External"/><Relationship Id="rId885" Type="http://schemas.openxmlformats.org/officeDocument/2006/relationships/hyperlink" Target="https://law.justia.com/codes/north-dakota/2011/title40/chapter40-21/" TargetMode="External"/><Relationship Id="rId28" Type="http://schemas.openxmlformats.org/officeDocument/2006/relationships/hyperlink" Target="https://phoenix.municipal.codes/Charter/XV_Sec3" TargetMode="External"/><Relationship Id="rId300" Type="http://schemas.openxmlformats.org/officeDocument/2006/relationships/hyperlink" Target="https://www.lascruces.gov/1303/Municipal-Elections" TargetMode="External"/><Relationship Id="rId538" Type="http://schemas.openxmlformats.org/officeDocument/2006/relationships/hyperlink" Target="https://www.cityoftyler.org/government/departments/city-clerk/elections" TargetMode="External"/><Relationship Id="rId745" Type="http://schemas.openxmlformats.org/officeDocument/2006/relationships/hyperlink" Target="https://electionhistory.ct.gov/eng/contests/search/year_from:2013/year_to:2023/office_id:218/stage:et-id-5" TargetMode="External"/><Relationship Id="rId952" Type="http://schemas.openxmlformats.org/officeDocument/2006/relationships/hyperlink" Target="https://library.municode.com/az/chandler/codes/code_of_ordinances?nodeId=PTIGEOP_CH4EL_4-4INREEL" TargetMode="External"/><Relationship Id="rId81" Type="http://schemas.openxmlformats.org/officeDocument/2006/relationships/hyperlink" Target="https://cdnsm5-hosted.civiclive.com/UserFiles/Servers/Server_17442462/File/Government/Department/City%20Clerk/City%20Charter/CHARTER_Adopted%2011-8-2016_ML2.pdf" TargetMode="External"/><Relationship Id="rId177" Type="http://schemas.openxmlformats.org/officeDocument/2006/relationships/hyperlink" Target="https://library.municode.com/ky/lexington-fayette_county/codes/code_of_ordinances?nodeId=LEXINGTON-FAYETTEURCOGOCH_ART12COEL_S12.01GEEL" TargetMode="External"/><Relationship Id="rId384" Type="http://schemas.openxmlformats.org/officeDocument/2006/relationships/hyperlink" Target="https://ecode360.com/40080387" TargetMode="External"/><Relationship Id="rId591" Type="http://schemas.openxmlformats.org/officeDocument/2006/relationships/hyperlink" Target="https://library.municode.com/tn/metro_government_of_nashville_and_davidson_county/codes/charter?nodeId=THCH_PTICHMEGONADACOTE_ART15ELREOF_S15.02VOREELMEELRUEL" TargetMode="External"/><Relationship Id="rId605" Type="http://schemas.openxmlformats.org/officeDocument/2006/relationships/hyperlink" Target="https://library.municode.com/az/gilbert/codes/code_of_ordinances?nodeId=CO_CH26EL_S26-6PREL" TargetMode="External"/><Relationship Id="rId812" Type="http://schemas.openxmlformats.org/officeDocument/2006/relationships/hyperlink" Target="https://library.municode.com/ak/anchorage/codes/code_of_ordinances?nodeId=PTICH_ARTXIEL_S11.02ELPR" TargetMode="External"/><Relationship Id="rId244" Type="http://schemas.openxmlformats.org/officeDocument/2006/relationships/hyperlink" Target="https://codelibrary.amlegal.com/codes/bloomington/latest/bloomington_mn/0-0-0-43685" TargetMode="External"/><Relationship Id="rId689" Type="http://schemas.openxmlformats.org/officeDocument/2006/relationships/hyperlink" Target="http://app.leg.wa.gov/RCW/default.aspx?cite=29A.04.311" TargetMode="External"/><Relationship Id="rId896" Type="http://schemas.openxmlformats.org/officeDocument/2006/relationships/hyperlink" Target="https://library.municode.com/ri/warwick/codes/code_of_ordinances?nodeId=PTICHREAC_SPACH_ARTIVNOEL_4-12CIEL" TargetMode="External"/><Relationship Id="rId39" Type="http://schemas.openxmlformats.org/officeDocument/2006/relationships/hyperlink" Target="https://library.municode.com/az/buckeye/codes/code_of_ordinances?nodeId=CD_ORD_CH2MACO_ART2-3COE" TargetMode="External"/><Relationship Id="rId451" Type="http://schemas.openxmlformats.org/officeDocument/2006/relationships/hyperlink" Target="https://code.dccouncil.gov/us/dc/council/code/titles/1/chapters/10/" TargetMode="External"/><Relationship Id="rId549" Type="http://schemas.openxmlformats.org/officeDocument/2006/relationships/hyperlink" Target="https://ecode360.com/44002015" TargetMode="External"/><Relationship Id="rId756" Type="http://schemas.openxmlformats.org/officeDocument/2006/relationships/hyperlink" Target="https://library.municode.com/fl/tampa/codes/code_of_ordinances?nodeId=CHRELA_PTBRELA_ARTVIIIEL_S8.02ELDADEWITAOF" TargetMode="External"/><Relationship Id="rId104" Type="http://schemas.openxmlformats.org/officeDocument/2006/relationships/hyperlink" Target="https://library.municode.com/co/thornton/codes/code_of_ordinances?nodeId=CH_CHVIIILE_8.12INRE" TargetMode="External"/><Relationship Id="rId188" Type="http://schemas.openxmlformats.org/officeDocument/2006/relationships/hyperlink" Target="https://www.lewistonmaine.gov/DocumentCenter/View/237/City-Charter?bidId=" TargetMode="External"/><Relationship Id="rId311" Type="http://schemas.openxmlformats.org/officeDocument/2006/relationships/hyperlink" Target="https://library.municode.com/nc/greensboro/codes/code_of_ordinances?nodeId=CH_CHIINOEL_SUBCHAPTER_CGEEL_S2.41TIREMUELMOEL" TargetMode="External"/><Relationship Id="rId395" Type="http://schemas.openxmlformats.org/officeDocument/2006/relationships/hyperlink" Target="https://library.municode.com/tx/houston/codes/code_of_ordinances?nodeId=CH_ARTVII-BLEPEINRE" TargetMode="External"/><Relationship Id="rId409" Type="http://schemas.openxmlformats.org/officeDocument/2006/relationships/hyperlink" Target="https://library.municode.com/tx/mckinney/codes/code_of_ordinances?nodeId=PTICH_CHIIITHCO" TargetMode="External"/><Relationship Id="rId963" Type="http://schemas.openxmlformats.org/officeDocument/2006/relationships/hyperlink" Target="https://library.municode.com/fl/miramar/codes/code_of_ordinances?nodeId=PTICH_ARTVEL_S5.04ELMACO" TargetMode="External"/><Relationship Id="rId92" Type="http://schemas.openxmlformats.org/officeDocument/2006/relationships/hyperlink" Target="https://library.municode.com/ca/pomona/codes/city_code?nodeId=PTICH_ARTIXEL" TargetMode="External"/><Relationship Id="rId616" Type="http://schemas.openxmlformats.org/officeDocument/2006/relationships/hyperlink" Target="https://library.municode.com/fl/west_palm_beach/codes/code_of_ordinances?nodeId=PTICHRELA_SPACH_ARTVEL_S5.05NOEL&amp;wdLOR=c3D3307EF-" TargetMode="External"/><Relationship Id="rId823" Type="http://schemas.openxmlformats.org/officeDocument/2006/relationships/hyperlink" Target="https://law.justia.com/codes/arkansas/2020/title-7/chapter-5/subchapter-1/section-7-5-102/" TargetMode="External"/><Relationship Id="rId255" Type="http://schemas.openxmlformats.org/officeDocument/2006/relationships/hyperlink" Target="https://library.municode.com/mo/st._louis/codes/code_of_ordinances?nodeId=CH_ARTIIEL_S1WHGEELHE" TargetMode="External"/><Relationship Id="rId462" Type="http://schemas.openxmlformats.org/officeDocument/2006/relationships/hyperlink" Target="https://city.milwaukee.gov/ImageLibrary/Groups/ccClerk/Ordinances/CH2.pdf" TargetMode="External"/><Relationship Id="rId115" Type="http://schemas.openxmlformats.org/officeDocument/2006/relationships/hyperlink" Target="https://library.municode.com/ct/hartford/codes/code_of_ordinances?nodeId=PTICHHACO_CHIIIEL" TargetMode="External"/><Relationship Id="rId322" Type="http://schemas.openxmlformats.org/officeDocument/2006/relationships/hyperlink" Target="https://library.municode.com/nc/concord/codes/code_of_ordinances?nodeId=PTICH_ARTIIIEL_S3.2ELMACO" TargetMode="External"/><Relationship Id="rId767" Type="http://schemas.openxmlformats.org/officeDocument/2006/relationships/hyperlink" Target="https://library.municode.com/fl/hialeah/codes/code_of_ordinances?nodeId=PTICH_ARTVIINRE_S6.03COPR" TargetMode="External"/><Relationship Id="rId974" Type="http://schemas.openxmlformats.org/officeDocument/2006/relationships/hyperlink" Target="https://www.cityofboston.gov/Images_Documents/2007%20the%20charter%20draft20%20(final%20draft1%20with%20jumps)_tcm3-16428.pdf" TargetMode="External"/><Relationship Id="rId199" Type="http://schemas.openxmlformats.org/officeDocument/2006/relationships/hyperlink" Target="https://library.municode.com/md/annapolis/codes/code_of_ordinances?nodeId=THCH_ARTIIELMAALAL_S5PRELDAMUELDATEDA" TargetMode="External"/><Relationship Id="rId627" Type="http://schemas.openxmlformats.org/officeDocument/2006/relationships/hyperlink" Target="https://www.ksrevisor.org/statutes/chapters/ch25/025_021a_0001.html" TargetMode="External"/><Relationship Id="rId834" Type="http://schemas.openxmlformats.org/officeDocument/2006/relationships/hyperlink" Target="https://law.justia.com/codes/arkansas/2020/title-7/chapter-5/subchapter-1/section-7-5-102/" TargetMode="External"/><Relationship Id="rId266" Type="http://schemas.openxmlformats.org/officeDocument/2006/relationships/hyperlink" Target="https://library.municode.com/nv/las_vegas/codes/code_of_ordinances?nodeId=LAVECH_ARTVEL" TargetMode="External"/><Relationship Id="rId473" Type="http://schemas.openxmlformats.org/officeDocument/2006/relationships/hyperlink" Target="https://library.municode.com/oh/dayton/codes/code_of_ordinances?nodeId=CH_ARTIIIINREPR_S21INPE" TargetMode="External"/><Relationship Id="rId680" Type="http://schemas.openxmlformats.org/officeDocument/2006/relationships/hyperlink" Target="https://ecode360.com/39848743" TargetMode="External"/><Relationship Id="rId901" Type="http://schemas.openxmlformats.org/officeDocument/2006/relationships/hyperlink" Target="https://legislature.vermont.gov/statutes/section/17/055/02640" TargetMode="External"/><Relationship Id="rId30" Type="http://schemas.openxmlformats.org/officeDocument/2006/relationships/hyperlink" Target="https://www.scottsdaleaz.gov/elections/referendum" TargetMode="External"/><Relationship Id="rId126" Type="http://schemas.openxmlformats.org/officeDocument/2006/relationships/hyperlink" Target="https://library.municode.com/fl/miramar/codes/code_of_ordinances?nodeId=PTICH_ARTVICHAM_S6.02PRAM" TargetMode="External"/><Relationship Id="rId333" Type="http://schemas.openxmlformats.org/officeDocument/2006/relationships/hyperlink" Target="https://codelibrary.amlegal.com/codes/toledo/latest/toledo_oh/0-0-0-83945" TargetMode="External"/><Relationship Id="rId540" Type="http://schemas.openxmlformats.org/officeDocument/2006/relationships/hyperlink" Target="https://codelibrary.amlegal.com/codes/tyler/latest/tyler_tx/0-0-0-86228" TargetMode="External"/><Relationship Id="rId778" Type="http://schemas.openxmlformats.org/officeDocument/2006/relationships/hyperlink" Target="https://files.floridados.gov/media/699702/election-code.pdf" TargetMode="External"/><Relationship Id="rId985" Type="http://schemas.openxmlformats.org/officeDocument/2006/relationships/hyperlink" Target="https://library.municode.com/ca/pasadena/codes/code_of_ordinances?nodeId=CH" TargetMode="External"/><Relationship Id="rId638" Type="http://schemas.openxmlformats.org/officeDocument/2006/relationships/hyperlink" Target="https://advance.lexis.com/documentpage/?pdmfid=1000516&amp;crid=ac431956-3df0-4d7e-8251-3c33aba2e35f&amp;nodeid=AANAAIAACAAB&amp;nodepath=%2FROOT%2FAAN%2FAANAAI%2FAANAAIAAC%2FAANAAIAACAAB&amp;level=4&amp;haschildren=&amp;populated=false&amp;title=%C2%A7+8-201.+Date+of+the+primary.&amp;config=014EJAA2ZmE1OTU3OC0xMGRjLTRlNTctOTQ3Zi0wMDE2MWFhYzAwN2MKAFBvZENhdGFsb2e9wg3LFiffInanDd3V39aA&amp;pddocfullpath=%2Fshared%2Fdocument%2Fstatutes-legislation%2Furn%3AcontentItem%3A63SM-VVV1-DYB7-W3FY-00008-00&amp;ecomp=8gf5kkk&amp;prid=dd3aeef4-0059-40bf-9c78-d90a91230f8b" TargetMode="External"/><Relationship Id="rId845" Type="http://schemas.openxmlformats.org/officeDocument/2006/relationships/hyperlink" Target="https://www.idahofallsidaho.gov/DocumentCenter/View/225/Chapter-12---Initiative-Referendumand-Recall-PDF" TargetMode="External"/><Relationship Id="rId277" Type="http://schemas.openxmlformats.org/officeDocument/2006/relationships/hyperlink" Target="https://law.justia.com/codes/nevada/2022/chapter-244/statute-244-014/" TargetMode="External"/><Relationship Id="rId400" Type="http://schemas.openxmlformats.org/officeDocument/2006/relationships/hyperlink" Target="https://library.municode.com/tx/corpus_christi/codes/code_of_ordinances?nodeId=PTICH_ARTIHORUGO_S4INRE" TargetMode="External"/><Relationship Id="rId484" Type="http://schemas.openxmlformats.org/officeDocument/2006/relationships/hyperlink" Target="https://library.municode.com/tx/round_rock/codes/code_of_ordinances/296810?nodeId=PTICH_ART5NOEL_S5.01CIEL" TargetMode="External"/><Relationship Id="rId705" Type="http://schemas.openxmlformats.org/officeDocument/2006/relationships/hyperlink" Target="https://leginfo.legislature.ca.gov/faces/codes_displaySection.xhtml?sectionNum=15651.&amp;lawCode=ELEC" TargetMode="External"/><Relationship Id="rId137" Type="http://schemas.openxmlformats.org/officeDocument/2006/relationships/hyperlink" Target="https://library.municode.com/ga/columbus/codes/code_of_ordinances?nodeId=PTICH_ARTVIELRE_CH4INRE" TargetMode="External"/><Relationship Id="rId344" Type="http://schemas.openxmlformats.org/officeDocument/2006/relationships/hyperlink" Target="https://library.qcode.us/lib/springfield_or/pub/municipal_code/item/springfield_charter-chapter_iii-section_10" TargetMode="External"/><Relationship Id="rId691" Type="http://schemas.openxmlformats.org/officeDocument/2006/relationships/hyperlink" Target="https://advance.lexis.com/documentpage/?pdmfid=1000516&amp;crid=5ccef735-c1a4-44ad-b370-2e90ea58dbf1&amp;nodeid=AANAAIAACAAB&amp;nodepath=%2FROOT%2FAAN%2FAANAAI%2FAANAAIAAC%2FAANAAIAACAAB&amp;level=4&amp;haschildren=&amp;populated=false&amp;title=%C2%A7+8-201.+Date+of+the+primary.&amp;config=014EJAA2ZmE1OTU3OC0xMGRjLTRlNTctOTQ3Zi0wMDE2MWFhYzAwN2MKAFBvZENhdGFsb2e9wg3LFiffInanDd3V39aA&amp;pddocfullpath=%2Fshared%2Fdocument%2Fstatutes-legislation%2Furn%3AcontentItem%3A63SM-VVV1-DYB7-W3FY-00008-00&amp;ecomp=7gf5kkk&amp;prid=69cd9ea3-7965-4d08-b38d-b43a56b2798c" TargetMode="External"/><Relationship Id="rId789" Type="http://schemas.openxmlformats.org/officeDocument/2006/relationships/hyperlink" Target="https://library.municode.com/mn/minneapolis/codes/code_of_ordinances?nodeId=CH_ARTIIIEL_S3.1GEPR" TargetMode="External"/><Relationship Id="rId912" Type="http://schemas.openxmlformats.org/officeDocument/2006/relationships/hyperlink" Target="https://www.cityoflancasterca.org/home/showpublisheddocument/43410/637686844974070000" TargetMode="External"/><Relationship Id="rId996" Type="http://schemas.openxmlformats.org/officeDocument/2006/relationships/hyperlink" Target="https://ballotpedia.org/San_Jose,_California,_Measure_B,_Mayor_Elections_Charter_Amendment_(June_2022)" TargetMode="External"/><Relationship Id="rId41" Type="http://schemas.openxmlformats.org/officeDocument/2006/relationships/hyperlink" Target="https://library.municode.com/az/tempe/codes/city_code?nodeId=CHTR_ARTVIINOEL_S7.01CIEL" TargetMode="External"/><Relationship Id="rId551" Type="http://schemas.openxmlformats.org/officeDocument/2006/relationships/hyperlink" Target="https://library.municode.com/tx/carrollton/codes/code_of_ordinances?nodeId=CARROLLTON_TEXASCH_ARTVIINOEL_S7.01EL" TargetMode="External"/><Relationship Id="rId649" Type="http://schemas.openxmlformats.org/officeDocument/2006/relationships/hyperlink" Target="https://codelibrary.amlegal.com/codes/bellevuene/latest/bellevue_ne/0-0-0-3376" TargetMode="External"/><Relationship Id="rId856" Type="http://schemas.openxmlformats.org/officeDocument/2006/relationships/hyperlink" Target="https://codelibrary.amlegal.com/codes/iowacityia/latest/iowacity_ia/0-0-0-17474" TargetMode="External"/><Relationship Id="rId190" Type="http://schemas.openxmlformats.org/officeDocument/2006/relationships/hyperlink" Target="https://www.southportland.org/files/4213/5994/7194/CO_Charter.pdf" TargetMode="External"/><Relationship Id="rId204" Type="http://schemas.openxmlformats.org/officeDocument/2006/relationships/hyperlink" Target="https://advance.lexis.com/documentpage/?pdmfid=1000516&amp;crid=c0984142-fb79-4b51-9dca-7e1db67cb423&amp;nodeid=AANAAIAADAAB&amp;nodepath=%2FROOT%2FAAN%2FAANAAI%2FAANAAIAAD%2FAANAAIAADAAB&amp;level=4&amp;haschildren=&amp;populated=false&amp;title=%C2%A7+8-301.+Date+of+general+election.&amp;config=014EJAA2ZmE1OTU3OC0xMGRjLTRlNTctOTQ3Zi0wMDE2MWFhYzAwN2MKAFBvZENhdGFsb2e9wg3LFiffInanDd3V39aA&amp;pddocfullpath=%2Fshared%2Fdocument%2Fstatutes-legislation%2Furn%3AcontentItem%3A63SM-VVV1-DYB7-W3G5-00008-00&amp;ecomp=8gf5kkk&amp;prid=31fcf518-4160-4ee6-9338-5993687f2e39" TargetMode="External"/><Relationship Id="rId288" Type="http://schemas.openxmlformats.org/officeDocument/2006/relationships/hyperlink" Target="https://results.enr.clarityelections.com/NJ/Essex/112990/web.285569/" TargetMode="External"/><Relationship Id="rId411" Type="http://schemas.openxmlformats.org/officeDocument/2006/relationships/hyperlink" Target="https://library.municode.com/tx/grand_prairie/codes/code_of_ordinances?nodeId=PTICH_ARTIVOFEL_S6JUEL" TargetMode="External"/><Relationship Id="rId509" Type="http://schemas.openxmlformats.org/officeDocument/2006/relationships/hyperlink" Target="https://codelibrary.amlegal.com/codes/fullerton/latest/fullerton_ca/0-0-0-312" TargetMode="External"/><Relationship Id="rId495" Type="http://schemas.openxmlformats.org/officeDocument/2006/relationships/hyperlink" Target="https://library.municode.com/tx/conroe/codes/code_of_ordinances?nodeId=PTIHORUCH_ARTVNOEL_S5.01EL" TargetMode="External"/><Relationship Id="rId716" Type="http://schemas.openxmlformats.org/officeDocument/2006/relationships/hyperlink" Target="https://leginfo.legislature.ca.gov/faces/codes_displaySection.xhtml?sectionNum=15651.&amp;lawCode=ELEC" TargetMode="External"/><Relationship Id="rId923" Type="http://schemas.openxmlformats.org/officeDocument/2006/relationships/hyperlink" Target="https://www.ksl.com/article/50151203/salt-lake-city-is-moving-to-ranked-choice-voting-this-fall" TargetMode="External"/><Relationship Id="rId10" Type="http://schemas.openxmlformats.org/officeDocument/2006/relationships/hyperlink" Target="http://alisondb.legislature.state.al.us/alison/codeofalabama/1975/11-46-3.htm" TargetMode="External"/><Relationship Id="rId52" Type="http://schemas.openxmlformats.org/officeDocument/2006/relationships/hyperlink" Target="https://library.qcode.us/lib/sacramento_ca/pub/city_code/item/city_of_sacramento_charter-article_x-152" TargetMode="External"/><Relationship Id="rId94" Type="http://schemas.openxmlformats.org/officeDocument/2006/relationships/hyperlink" Target="https://library.municode.com/co/denver/codes/code_of_ordinances?nodeId=TITIHORU_SUBTITLE_BCH_ARTVIIICLRE_PT2COEL_S8.2.2GEE" TargetMode="External"/><Relationship Id="rId148" Type="http://schemas.openxmlformats.org/officeDocument/2006/relationships/hyperlink" Target="https://legislature.idaho.gov/statutesrules/idstat/Title50/T50CH4/SECT50-413/" TargetMode="External"/><Relationship Id="rId355" Type="http://schemas.openxmlformats.org/officeDocument/2006/relationships/hyperlink" Target="https://bend.municipal.codes/BC/1.25.005" TargetMode="External"/><Relationship Id="rId397" Type="http://schemas.openxmlformats.org/officeDocument/2006/relationships/hyperlink" Target="https://library.municode.com/tx/austin/codes/code_of_ordinances?nodeId=CH_ARTIVINRERE" TargetMode="External"/><Relationship Id="rId520" Type="http://schemas.openxmlformats.org/officeDocument/2006/relationships/hyperlink" Target="https://library.municode.com/ca/richmond/codes/code_of_ordinances?nodeId=CH_ARTVEL" TargetMode="External"/><Relationship Id="rId562" Type="http://schemas.openxmlformats.org/officeDocument/2006/relationships/hyperlink" Target="https://library.municode.com/tx/pasadena/codes/code_of_ordinances?nodeId=CH_ARTIVEL" TargetMode="External"/><Relationship Id="rId618" Type="http://schemas.openxmlformats.org/officeDocument/2006/relationships/hyperlink" Target="https://library.municode.com/fl/miami_gardens/codes/code_of_ordinances?nodeId=PTICH_ARTVEL" TargetMode="External"/><Relationship Id="rId825" Type="http://schemas.openxmlformats.org/officeDocument/2006/relationships/hyperlink" Target="https://law.justia.com/codes/arkansas/2020/title-7/chapter-7/subchapter-2/section-7-7-203" TargetMode="External"/><Relationship Id="rId215" Type="http://schemas.openxmlformats.org/officeDocument/2006/relationships/hyperlink" Target="https://detroitmi.gov/Portals/0/docs/Publications/COD%20Charter/2_29_2012_CharterDocument_2_1_WITHOUT_COMMENTARY_1.pdf" TargetMode="External"/><Relationship Id="rId257" Type="http://schemas.openxmlformats.org/officeDocument/2006/relationships/hyperlink" Target="https://library.municode.com/mo/st._louis/codes/code_of_ordinances?nodeId=TIT2EL_CH2.08ELRUPR_2.08.020PRAT" TargetMode="External"/><Relationship Id="rId422" Type="http://schemas.openxmlformats.org/officeDocument/2006/relationships/hyperlink" Target="https://le.utah.gov/xcode/Title20A/Chapter1/20A-1-S202.html?v=C20A-1-S202_2014040320140513" TargetMode="External"/><Relationship Id="rId464" Type="http://schemas.openxmlformats.org/officeDocument/2006/relationships/hyperlink" Target="https://library.municode.com/wi/green_bay/codes/code_of_ordinances?nodeId=COOR_CH2AD_ARTVIIIEL_S2-287PRWHHE" TargetMode="External"/><Relationship Id="rId867" Type="http://schemas.openxmlformats.org/officeDocument/2006/relationships/hyperlink" Target="https://biloxi.ms.us/residents/voter-information/" TargetMode="External"/><Relationship Id="rId1010" Type="http://schemas.openxmlformats.org/officeDocument/2006/relationships/hyperlink" Target="https://apps.legislature.ky.gov/law/statutes/statute.aspx?id=25181" TargetMode="External"/><Relationship Id="rId299" Type="http://schemas.openxmlformats.org/officeDocument/2006/relationships/hyperlink" Target="https://library.municode.com/nm/santa_fe/codes/code_of_ordinances?nodeId=CHIXELPOCACO_9-1ELCO_9-1.7RACHVO" TargetMode="External"/><Relationship Id="rId727" Type="http://schemas.openxmlformats.org/officeDocument/2006/relationships/hyperlink" Target="https://leg.mt.gov/bills/mca/title_0130/chapter_0010/part_0040/section_0030/0130-0010-0040-0030.html" TargetMode="External"/><Relationship Id="rId934" Type="http://schemas.openxmlformats.org/officeDocument/2006/relationships/hyperlink" Target="https://oregon.public.law/statutes/ors_254.575" TargetMode="External"/><Relationship Id="rId63" Type="http://schemas.openxmlformats.org/officeDocument/2006/relationships/hyperlink" Target="https://www.stocktonca.gov/government/city_clerk/elections.php" TargetMode="External"/><Relationship Id="rId159" Type="http://schemas.openxmlformats.org/officeDocument/2006/relationships/hyperlink" Target="https://www.peoriaelections.gov/164/Election-Schedule" TargetMode="External"/><Relationship Id="rId366" Type="http://schemas.openxmlformats.org/officeDocument/2006/relationships/hyperlink" Target="https://library.municode.com/sd/brookings/codes/code_of_ordinances?nodeId=PTICH_ARTVEL" TargetMode="External"/><Relationship Id="rId573" Type="http://schemas.openxmlformats.org/officeDocument/2006/relationships/hyperlink" Target="https://codes.findlaw.com/ms/title-23-elections/ms-code-sect-23-15-981/" TargetMode="External"/><Relationship Id="rId780" Type="http://schemas.openxmlformats.org/officeDocument/2006/relationships/hyperlink" Target="https://files.floridados.gov/media/699702/election-code.pdf" TargetMode="External"/><Relationship Id="rId226" Type="http://schemas.openxmlformats.org/officeDocument/2006/relationships/hyperlink" Target="https://detroitmi.gov/Portals/0/docs/Publications/COD%20Charter/2_29_2012_CharterDocument_2_1_WITHOUT_COMMENTARY_1.pdf" TargetMode="External"/><Relationship Id="rId433" Type="http://schemas.openxmlformats.org/officeDocument/2006/relationships/hyperlink" Target="https://www.cityofchesapeake.net/1177/Council-Mayoral-Elections" TargetMode="External"/><Relationship Id="rId878" Type="http://schemas.openxmlformats.org/officeDocument/2006/relationships/hyperlink" Target="https://leg.mt.gov/bills/mca/title_0130/chapter_0010/part_0010/section_0040/0130-0010-0010-0040.html" TargetMode="External"/><Relationship Id="rId640" Type="http://schemas.openxmlformats.org/officeDocument/2006/relationships/hyperlink" Target="https://library.municode.com/ma/brockton/codes/code_of_ordinances?nodeId=PTICHRELA_SPACH_S8FOPE" TargetMode="External"/><Relationship Id="rId738" Type="http://schemas.openxmlformats.org/officeDocument/2006/relationships/hyperlink" Target="https://bouldercolorado.gov/services/voting-and-election-information" TargetMode="External"/><Relationship Id="rId945" Type="http://schemas.openxmlformats.org/officeDocument/2006/relationships/hyperlink" Target="https://online.encodeplus.com/regs/lincoln-ne-cc/doc-viewer.aspx" TargetMode="External"/><Relationship Id="rId74" Type="http://schemas.openxmlformats.org/officeDocument/2006/relationships/hyperlink" Target="https://codelibrary.amlegal.com/codes/oxnard/latest/oxnard_ca/0-0-0-30365" TargetMode="External"/><Relationship Id="rId377" Type="http://schemas.openxmlformats.org/officeDocument/2006/relationships/hyperlink" Target="https://www.fortworthtexas.gov/files/assets/public/city-manager/documents/charter-of-the-city-of-fort-worth.pdf" TargetMode="External"/><Relationship Id="rId500" Type="http://schemas.openxmlformats.org/officeDocument/2006/relationships/hyperlink" Target="https://cityofls.net/Portals/0/Files/City-Pages/Charter/2017%20Charter%20FINAL.pdf?ver=2018-07-10-162842-533" TargetMode="External"/><Relationship Id="rId584" Type="http://schemas.openxmlformats.org/officeDocument/2006/relationships/hyperlink" Target="https://library.municode.com/sc/rock_hill/codes/code_of_ordinances?nodeId=MUCO_CH14EL_S14-3MAVORERUEL" TargetMode="External"/><Relationship Id="rId805" Type="http://schemas.openxmlformats.org/officeDocument/2006/relationships/hyperlink" Target="https://law.justia.com/codes/tennessee/2010/title-2/chapter-8/2-8-111" TargetMode="External"/><Relationship Id="rId5" Type="http://schemas.openxmlformats.org/officeDocument/2006/relationships/hyperlink" Target="http://alisondb.legislature.state.al.us/alison/codeofalabama/1975/11-46-3.htm" TargetMode="External"/><Relationship Id="rId237" Type="http://schemas.openxmlformats.org/officeDocument/2006/relationships/hyperlink" Target="https://library.municode.com/mn/minneapolis/codes/code_of_ordinances?nodeId=CH" TargetMode="External"/><Relationship Id="rId791" Type="http://schemas.openxmlformats.org/officeDocument/2006/relationships/hyperlink" Target="https://library.municode.com/mo/springfield/codes/code_of_ordinances?nodeId=PTICICH_ARTXIIINOEL" TargetMode="External"/><Relationship Id="rId889" Type="http://schemas.openxmlformats.org/officeDocument/2006/relationships/hyperlink" Target="https://www.westfargond.gov/DocumentCenter/View/2110/City-of-West-Fargo-Home-Rule-Charter" TargetMode="External"/><Relationship Id="rId444" Type="http://schemas.openxmlformats.org/officeDocument/2006/relationships/hyperlink" Target="https://app.leg.wa.gov/rcw/default.aspx?cite=29A.04.330" TargetMode="External"/><Relationship Id="rId651" Type="http://schemas.openxmlformats.org/officeDocument/2006/relationships/hyperlink" Target="https://www.leg.state.nv.us/nrs/NRS-293C.html" TargetMode="External"/><Relationship Id="rId749" Type="http://schemas.openxmlformats.org/officeDocument/2006/relationships/hyperlink" Target="https://delcode.delaware.gov/title15/c075/sc04/index.html" TargetMode="External"/><Relationship Id="rId290" Type="http://schemas.openxmlformats.org/officeDocument/2006/relationships/hyperlink" Target="https://www.patersonnj.gov/egov/apps/document/center.egov?view=item&amp;id=5412" TargetMode="External"/><Relationship Id="rId304" Type="http://schemas.openxmlformats.org/officeDocument/2006/relationships/hyperlink" Target="https://ecode360.com/13551025" TargetMode="External"/><Relationship Id="rId388" Type="http://schemas.openxmlformats.org/officeDocument/2006/relationships/hyperlink" Target="https://library.municode.com/tx/corpus_christi/codes/code_of_ordinances?nodeId=PTICH_ARTIICICO" TargetMode="External"/><Relationship Id="rId511" Type="http://schemas.openxmlformats.org/officeDocument/2006/relationships/hyperlink" Target="https://library.municode.com/ca/victorville/codes/code_of_ordinances?nodeId=TIT2ADPE_CH2.15CICOISSEEL_2.15.030DISEELCO" TargetMode="External"/><Relationship Id="rId609" Type="http://schemas.openxmlformats.org/officeDocument/2006/relationships/hyperlink" Target="https://www.sanjoseca.gov/home/showpublisheddocument/13907/638058439112030000" TargetMode="External"/><Relationship Id="rId956" Type="http://schemas.openxmlformats.org/officeDocument/2006/relationships/hyperlink" Target="https://library.municode.com/me/auburn/codes/code_of_ordinances?nodeId=PTICH_ARTIXINRERE" TargetMode="External"/><Relationship Id="rId85" Type="http://schemas.openxmlformats.org/officeDocument/2006/relationships/hyperlink" Target="https://montereycountyelections.us/files/Website_content/Election/Past/SOV/SOV_2022-06-07.pdf" TargetMode="External"/><Relationship Id="rId150" Type="http://schemas.openxmlformats.org/officeDocument/2006/relationships/hyperlink" Target="https://www.aurora-il.org/1951/Voting-and-Election-Information" TargetMode="External"/><Relationship Id="rId595" Type="http://schemas.openxmlformats.org/officeDocument/2006/relationships/hyperlink" Target="https://law.lis.virginia.gov/charters/virginia-beach/" TargetMode="External"/><Relationship Id="rId816" Type="http://schemas.openxmlformats.org/officeDocument/2006/relationships/hyperlink" Target="https://library.municode.com/ak/fairbanks/codes/code_of_ordinances?nodeId=PTIHORUCH_ARTXIEL_S11.7ELDE" TargetMode="External"/><Relationship Id="rId1001" Type="http://schemas.openxmlformats.org/officeDocument/2006/relationships/hyperlink" Target="https://duluthmn.gov/city-clerk/elections-voter-services/election-results/" TargetMode="External"/><Relationship Id="rId248" Type="http://schemas.openxmlformats.org/officeDocument/2006/relationships/hyperlink" Target="https://codelibrary.amlegal.com/codes/bloomington/latest/bloomington_mn/0-0-0-43708" TargetMode="External"/><Relationship Id="rId455" Type="http://schemas.openxmlformats.org/officeDocument/2006/relationships/hyperlink" Target="https://codelibrary.amlegal.com/codes/parkersburg/latest/parkersburg_wv/0-0-0-18447" TargetMode="External"/><Relationship Id="rId662" Type="http://schemas.openxmlformats.org/officeDocument/2006/relationships/hyperlink" Target="https://codelibrary.amlegal.com/codes/cary/latest/cary_nc/0-0-0-59650" TargetMode="External"/><Relationship Id="rId12" Type="http://schemas.openxmlformats.org/officeDocument/2006/relationships/hyperlink" Target="https://phoenix.municipal.codes/Charter/III_Sec6" TargetMode="External"/><Relationship Id="rId108" Type="http://schemas.openxmlformats.org/officeDocument/2006/relationships/hyperlink" Target="https://library.municode.com/co/greeley/codes/municipal_code?nodeId=PTICH_ARTIXINRE_S9-3THRE" TargetMode="External"/><Relationship Id="rId315" Type="http://schemas.openxmlformats.org/officeDocument/2006/relationships/hyperlink" Target="https://law.justia.com/codes/north-carolina/2005/chapter_163/gs_163-279.html" TargetMode="External"/><Relationship Id="rId522" Type="http://schemas.openxmlformats.org/officeDocument/2006/relationships/hyperlink" Target="https://library.qcode.us/lib/carlsbad_ca/pub/municipal_code/item/title_1-chapter_1_12?view=all" TargetMode="External"/><Relationship Id="rId967" Type="http://schemas.openxmlformats.org/officeDocument/2006/relationships/hyperlink" Target="https://library.municode.com/nc/high_point/codes/code_of_ordinances?nodeId=PTITHCH_ARTIIIEL" TargetMode="External"/><Relationship Id="rId96" Type="http://schemas.openxmlformats.org/officeDocument/2006/relationships/hyperlink" Target="https://aurora.municipal.codes/Charter/2-4" TargetMode="External"/><Relationship Id="rId161" Type="http://schemas.openxmlformats.org/officeDocument/2006/relationships/hyperlink" Target="https://iga.in.gov/legislative/laws/2022/ic/titles/003" TargetMode="External"/><Relationship Id="rId399" Type="http://schemas.openxmlformats.org/officeDocument/2006/relationships/hyperlink" Target="https://www.fortworthtexas.gov/files/assets/public/city-manager/documents/charter-of-the-city-of-fort-worth.pdf" TargetMode="External"/><Relationship Id="rId827" Type="http://schemas.openxmlformats.org/officeDocument/2006/relationships/hyperlink" Target="https://www.bing.com/search?q=Ark.+Code+Ann.+%C2%A7+7-5-106&amp;cvid=b3f0b055f4b840e1bc813f633d08181d&amp;aqs=edge.0.69i59j0l2.488j0j1&amp;pglt=41&amp;FORM=ANNTA1&amp;PC=HCTS" TargetMode="External"/><Relationship Id="rId1012" Type="http://schemas.openxmlformats.org/officeDocument/2006/relationships/hyperlink" Target="https://le.utah.gov/xcode/Title20A/Chapter1/20A-1-S201.5.html?v=C20A-1-S201.5_2015051220150512" TargetMode="External"/><Relationship Id="rId259" Type="http://schemas.openxmlformats.org/officeDocument/2006/relationships/hyperlink" Target="https://leg.mt.gov/bills/mca/title_0130/chapter_0010/part_0010/section_0070/0130-0010-0010-0070.html" TargetMode="External"/><Relationship Id="rId466" Type="http://schemas.openxmlformats.org/officeDocument/2006/relationships/hyperlink" Target="https://www.browncountywi.gov/departments/county-clerk/elections/2022-election-results/" TargetMode="External"/><Relationship Id="rId673"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880" Type="http://schemas.openxmlformats.org/officeDocument/2006/relationships/hyperlink" Target="https://leg.mt.gov/bills/mca/title_0130/chapter_0010/part_0040/section_0030/0130-0010-0040-0030.html" TargetMode="External"/><Relationship Id="rId23" Type="http://schemas.openxmlformats.org/officeDocument/2006/relationships/hyperlink" Target="https://library.municode.com/az/gilbert/codes/code_of_ordinances?nodeId=CO_CH26EL_S26-6PREL" TargetMode="External"/><Relationship Id="rId119" Type="http://schemas.openxmlformats.org/officeDocument/2006/relationships/hyperlink" Target="http://charters.delaware.gov/smyrna.pdf" TargetMode="External"/><Relationship Id="rId326" Type="http://schemas.openxmlformats.org/officeDocument/2006/relationships/hyperlink" Target="https://library.municode.com/oh/cincinnati/codes/code_of_ordinances?nodeId=CHCI_ARTIXNOEL" TargetMode="External"/><Relationship Id="rId533" Type="http://schemas.openxmlformats.org/officeDocument/2006/relationships/hyperlink" Target="https://library.municode.com/tx/league_city/codes/code_of_ordinances?nodeId=HORUCH_ARTIIADPR_S4EL" TargetMode="External"/><Relationship Id="rId978" Type="http://schemas.openxmlformats.org/officeDocument/2006/relationships/hyperlink" Target="https://legislature.vermont.gov/statutes/section/17/055/02640" TargetMode="External"/><Relationship Id="rId740" Type="http://schemas.openxmlformats.org/officeDocument/2006/relationships/hyperlink" Target="https://county.pueblo.org/clerk-and-recorder-department/election-results" TargetMode="External"/><Relationship Id="rId838" Type="http://schemas.openxmlformats.org/officeDocument/2006/relationships/hyperlink" Target="https://files.hawaii.gov/elections/files/results/2022/primary/coh.pdf" TargetMode="External"/><Relationship Id="rId172" Type="http://schemas.openxmlformats.org/officeDocument/2006/relationships/hyperlink" Target="https://law.justia.com/codes/iowa/2020/title-ix/chapter-376/section-376-6/" TargetMode="External"/><Relationship Id="rId477" Type="http://schemas.openxmlformats.org/officeDocument/2006/relationships/hyperlink" Target="https://library.municode.com/tx/lewisville/codes/code_of_ordinances?nodeId=PTIHORUCHLETE_ART5NOEL_S5.01EL" TargetMode="External"/><Relationship Id="rId600" Type="http://schemas.openxmlformats.org/officeDocument/2006/relationships/hyperlink" Target="https://results.enr.clarityelections.com/NJ/Mercer/117231/web.307039/" TargetMode="External"/><Relationship Id="rId684" Type="http://schemas.openxmlformats.org/officeDocument/2006/relationships/hyperlink" Target="http://app.leg.wa.gov/RCW/default.aspx?cite=29A.04.311" TargetMode="External"/><Relationship Id="rId337" Type="http://schemas.openxmlformats.org/officeDocument/2006/relationships/hyperlink" Target="https://library.municode.com/ok/tulsa/codes/code_of_ordinances?nodeId=CD_ORD_1989AMCH_ARTVIELQUOF_S2.1ELBENRT" TargetMode="External"/><Relationship Id="rId891" Type="http://schemas.openxmlformats.org/officeDocument/2006/relationships/hyperlink" Target="https://codelibrary.amlegal.com/codes/readingpa/latest/reading_pa/0-0-0-4695" TargetMode="External"/><Relationship Id="rId905" Type="http://schemas.openxmlformats.org/officeDocument/2006/relationships/hyperlink" Target="https://codelibrary.amlegal.com/codes/wheeling/latest/wheeling_wv/0-0-0-811" TargetMode="External"/><Relationship Id="rId989" Type="http://schemas.openxmlformats.org/officeDocument/2006/relationships/hyperlink" Target="https://www.cambridgema.gov/-/media/Files/citymanagersoffice/planecharter/planecharter.pdf" TargetMode="External"/><Relationship Id="rId34" Type="http://schemas.openxmlformats.org/officeDocument/2006/relationships/hyperlink" Target="https://www.peoriaaz.gov/home/showpublisheddocument/1132/636353000906970000" TargetMode="External"/><Relationship Id="rId544" Type="http://schemas.openxmlformats.org/officeDocument/2006/relationships/hyperlink" Target="https://www.jurupavalley.org/159/Election-Information" TargetMode="External"/><Relationship Id="rId751" Type="http://schemas.openxmlformats.org/officeDocument/2006/relationships/hyperlink" Target="https://library.municode.com/fl/jacksonville/codes/code_of_ordinances?nodeId=TITIXELCO_CH350ELELRECA_PT1GEPR_S350.102COGOEL" TargetMode="External"/><Relationship Id="rId849" Type="http://schemas.openxmlformats.org/officeDocument/2006/relationships/hyperlink" Target="https://codelibrary.amlegal.com/codes/pocatelloid/latest/pocatello_id/0-0-0-163" TargetMode="External"/><Relationship Id="rId183" Type="http://schemas.openxmlformats.org/officeDocument/2006/relationships/hyperlink" Target="https://library.municode.com/la/lafayette_city-parish_consolidated_government/codes/code_of_ordinances?nodeId=PTICHRELA_SPACH_ARTVIIITRPR_S8-13ELOF" TargetMode="External"/><Relationship Id="rId390" Type="http://schemas.openxmlformats.org/officeDocument/2006/relationships/hyperlink" Target="https://library.municode.com/TX/irving/codes/code_of_ordinances?nodeId=PTITHCH_ARTIVOFEL_S4EL" TargetMode="External"/><Relationship Id="rId404" Type="http://schemas.openxmlformats.org/officeDocument/2006/relationships/hyperlink" Target="https://www.plano.gov/1402/Elections" TargetMode="External"/><Relationship Id="rId611" Type="http://schemas.openxmlformats.org/officeDocument/2006/relationships/hyperlink" Target="https://chulavista.municipal.codes/Charter/901" TargetMode="External"/><Relationship Id="rId250" Type="http://schemas.openxmlformats.org/officeDocument/2006/relationships/hyperlink" Target="https://electionresults.sos.state.mn.us/" TargetMode="External"/><Relationship Id="rId488" Type="http://schemas.openxmlformats.org/officeDocument/2006/relationships/hyperlink" Target="https://www.cor.net/government/charter-code-of-ordinances" TargetMode="External"/><Relationship Id="rId695" Type="http://schemas.openxmlformats.org/officeDocument/2006/relationships/hyperlink" Target="https://codelibrary.amlegal.com/codes/rapidcity/latest/rapidcity_sd/0-0-0-29553%3e" TargetMode="External"/><Relationship Id="rId709" Type="http://schemas.openxmlformats.org/officeDocument/2006/relationships/hyperlink" Target="https://leginfo.legislature.ca.gov/faces/codes_displaySection.xhtml?sectionNum=15651.&amp;lawCode=ELEC" TargetMode="External"/><Relationship Id="rId916" Type="http://schemas.openxmlformats.org/officeDocument/2006/relationships/hyperlink" Target="https://arc-sos.state.al.us/ucp/L0930942.AI1.pdf" TargetMode="External"/><Relationship Id="rId45" Type="http://schemas.openxmlformats.org/officeDocument/2006/relationships/hyperlink" Target="https://docs.sandiego.gov/citycharter/Article%20II.pdf" TargetMode="External"/><Relationship Id="rId110" Type="http://schemas.openxmlformats.org/officeDocument/2006/relationships/hyperlink" Target="https://library.municode.com/co/centennial/codes/municipal_code?nodeId=CICEHORUCH_ARTVEL" TargetMode="External"/><Relationship Id="rId348" Type="http://schemas.openxmlformats.org/officeDocument/2006/relationships/hyperlink" Target="https://oregon.public.law/statutes/ors_254.035" TargetMode="External"/><Relationship Id="rId555" Type="http://schemas.openxmlformats.org/officeDocument/2006/relationships/hyperlink" Target="https://library.municode.com/TX/college_station/codes/code_of_ordinances?nodeId=PTICICH_ARTIIITHCO_NUMBER_SELECTION_TERM" TargetMode="External"/><Relationship Id="rId762" Type="http://schemas.openxmlformats.org/officeDocument/2006/relationships/hyperlink" Target="https://library.municode.com/fl/tallahassee/codes/code_of_ordinances?nodeId=PTIICOGEOR_CH7EL_S7-4ELDA" TargetMode="External"/><Relationship Id="rId194" Type="http://schemas.openxmlformats.org/officeDocument/2006/relationships/hyperlink" Target="https://content.civicplus.com/api/assets/06f36b02-d951-4a1e-a3ba-8e9d8cd6d0d4?cache=1800" TargetMode="External"/><Relationship Id="rId208" Type="http://schemas.openxmlformats.org/officeDocument/2006/relationships/hyperlink" Target="https://www.springfield-ma.gov/cos/fileadmin/clerk/CHARTER.pdf" TargetMode="External"/><Relationship Id="rId415" Type="http://schemas.openxmlformats.org/officeDocument/2006/relationships/hyperlink" Target="https://library.municode.com/tx/denton/codes/code_of_ordinances?nodeId=PTICH_ARTIVINRERE" TargetMode="External"/><Relationship Id="rId622" Type="http://schemas.openxmlformats.org/officeDocument/2006/relationships/hyperlink" Target="https://legislature.idaho.gov/statutesrules/idstat/Title50/T50CH4/SECT50-405/" TargetMode="External"/><Relationship Id="rId261" Type="http://schemas.openxmlformats.org/officeDocument/2006/relationships/hyperlink" Target="https://online.encodeplus.com/regs/lincoln-ne-cc/doc-viewer.aspx" TargetMode="External"/><Relationship Id="rId499" Type="http://schemas.openxmlformats.org/officeDocument/2006/relationships/hyperlink" Target="https://codelibrary.amlegal.com/codes/chico/latest/chico_ca/0-0-0-183" TargetMode="External"/><Relationship Id="rId927" Type="http://schemas.openxmlformats.org/officeDocument/2006/relationships/hyperlink" Target="https://www.sgcity.org/pdf/administration/general/2023electiondocuments/reportonthecanvassprimaryelection.pdf" TargetMode="External"/><Relationship Id="rId56" Type="http://schemas.openxmlformats.org/officeDocument/2006/relationships/hyperlink" Target="https://codelibrary.amlegal.com/codes/anaheim/latest/anaheim_ca/0-0-0-52233" TargetMode="External"/><Relationship Id="rId359" Type="http://schemas.openxmlformats.org/officeDocument/2006/relationships/hyperlink" Target="https://library.municode.com/sc/charleston/codes/code_of_ordinances?nodeId=CICO_CH11EL" TargetMode="External"/><Relationship Id="rId566" Type="http://schemas.openxmlformats.org/officeDocument/2006/relationships/hyperlink" Target="https://leginfo.legislature.ca.gov/faces/codes_displaySection.xhtml?sectionNum=15651.&amp;lawCode=ELEC" TargetMode="External"/><Relationship Id="rId773" Type="http://schemas.openxmlformats.org/officeDocument/2006/relationships/hyperlink" Target="https://library.municode.com/fl/fort_lauderdale/codes/code_of_ordinances?nodeId=CHFOLAFL_ARTVIIEL_S7.16ELTIVOPRELFIONVA&amp;wdLOR=c4F5ADCA6-49B2-4F10-8A74-FE9BDB5DF6D0" TargetMode="External"/><Relationship Id="rId121" Type="http://schemas.openxmlformats.org/officeDocument/2006/relationships/hyperlink" Target="http://charters.delaware.gov/middletown.shtml" TargetMode="External"/><Relationship Id="rId219" Type="http://schemas.openxmlformats.org/officeDocument/2006/relationships/hyperlink" Target="https://content.civicplus.com/api/assets/4ee3747d-174d-4eec-9ef6-ab1b900b97dc" TargetMode="External"/><Relationship Id="rId426" Type="http://schemas.openxmlformats.org/officeDocument/2006/relationships/hyperlink" Target="https://le.utah.gov/xcode/Title20A/Chapter1/20A-1-S201.5.html?v=C20A-1-S201.5_2015051220150512" TargetMode="External"/><Relationship Id="rId633" Type="http://schemas.openxmlformats.org/officeDocument/2006/relationships/hyperlink" Target="https://www.sos.la.gov/ElectionsAndVoting/PublishedDocuments/ElectionCode.pdf" TargetMode="External"/><Relationship Id="rId980" Type="http://schemas.openxmlformats.org/officeDocument/2006/relationships/hyperlink" Target="https://legislature.vermont.gov/statutes/section/17/055/02640" TargetMode="External"/><Relationship Id="rId840" Type="http://schemas.openxmlformats.org/officeDocument/2006/relationships/hyperlink" Target="https://files.hawaii.gov/elections/files/results/2022/primary/coh.pdf" TargetMode="External"/><Relationship Id="rId938" Type="http://schemas.openxmlformats.org/officeDocument/2006/relationships/hyperlink" Target="https://library.municode.com/ak/juneau/codes/code_of_ordinances?nodeId=PTIHORUCH_ARTVIIINRE_S7.10ACPE" TargetMode="External"/><Relationship Id="rId67" Type="http://schemas.openxmlformats.org/officeDocument/2006/relationships/hyperlink" Target="https://www.codepublishing.com/CA/SantaClara/html/SantaClaraCH.html" TargetMode="External"/><Relationship Id="rId272" Type="http://schemas.openxmlformats.org/officeDocument/2006/relationships/hyperlink" Target="https://library.municode.com/nv/reno/codes/administrative_code?nodeId=PT1RECH_ARTVEL_S5.020PRELDECAETHDE312023" TargetMode="External"/><Relationship Id="rId577" Type="http://schemas.openxmlformats.org/officeDocument/2006/relationships/hyperlink" Target="https://www.oscn.net/applications/oscn/DeliverDocument.asp?CiteID=436446" TargetMode="External"/><Relationship Id="rId700" Type="http://schemas.openxmlformats.org/officeDocument/2006/relationships/hyperlink" Target="https://leginfo.legislature.ca.gov/faces/codes_displaySection.xhtml?sectionNum=15651.&amp;lawCode=ELEC" TargetMode="External"/><Relationship Id="rId132" Type="http://schemas.openxmlformats.org/officeDocument/2006/relationships/hyperlink" Target="https://library.municode.com/fl/gainesville/codes/code_of_ordinances?nodeId=PTIICOOR_CH9EL_S9-2DAREELCOMA" TargetMode="External"/><Relationship Id="rId784" Type="http://schemas.openxmlformats.org/officeDocument/2006/relationships/hyperlink" Target="https://www.kwwl.com/news/politics/runoff-elections-in-cedar-falls-and-cedar-rapids-tuesday/article_281fb202-520f-11ec-854e-47721a575b7c.html" TargetMode="External"/><Relationship Id="rId991" Type="http://schemas.openxmlformats.org/officeDocument/2006/relationships/hyperlink" Target="https://www.votelubbock.org/election-information/historical-election-results/" TargetMode="External"/><Relationship Id="rId437" Type="http://schemas.openxmlformats.org/officeDocument/2006/relationships/hyperlink" Target="https://www.cityofchesapeake.net/1053/Election-Results" TargetMode="External"/><Relationship Id="rId644" Type="http://schemas.openxmlformats.org/officeDocument/2006/relationships/hyperlink" Target="https://malegislature.gov/Laws/GeneralLaws/PartI/TitleVII/Chapter43/Section59" TargetMode="External"/><Relationship Id="rId851" Type="http://schemas.openxmlformats.org/officeDocument/2006/relationships/hyperlink" Target="https://law.justia.com/codes/iowa/2020/title-ix/chapter-376/section-376-6/" TargetMode="External"/><Relationship Id="rId283" Type="http://schemas.openxmlformats.org/officeDocument/2006/relationships/hyperlink" Target="https://ecode360.com/32212184?highlight=elect,elected,election,elections,municipal%20election,regular&amp;searchId=40004237424546996" TargetMode="External"/><Relationship Id="rId490" Type="http://schemas.openxmlformats.org/officeDocument/2006/relationships/hyperlink" Target="https://ecode360.com/44404397" TargetMode="External"/><Relationship Id="rId504" Type="http://schemas.openxmlformats.org/officeDocument/2006/relationships/hyperlink" Target="https://www.nebraskalegislature.gov/laws/statutes.php?statute=32-401" TargetMode="External"/><Relationship Id="rId711" Type="http://schemas.openxmlformats.org/officeDocument/2006/relationships/hyperlink" Target="https://leginfo.legislature.ca.gov/faces/codes_displaySection.xhtml?sectionNum=15651.&amp;lawCode=ELEC" TargetMode="External"/><Relationship Id="rId949" Type="http://schemas.openxmlformats.org/officeDocument/2006/relationships/hyperlink" Target="https://voteinfo.net/past-elections" TargetMode="External"/><Relationship Id="rId78" Type="http://schemas.openxmlformats.org/officeDocument/2006/relationships/hyperlink" Target="https://codelibrary.amlegal.com/codes/ontarioca/latest/ontario_ca/0-0-0-36804" TargetMode="External"/><Relationship Id="rId143" Type="http://schemas.openxmlformats.org/officeDocument/2006/relationships/hyperlink" Target="https://legislature.idaho.gov/statutesrules/idstat/Title50/T50CH4/SECT50-405/" TargetMode="External"/><Relationship Id="rId350" Type="http://schemas.openxmlformats.org/officeDocument/2006/relationships/hyperlink" Target="https://multco-web7-psh-files-usw2.s3-us-west-2.amazonaws.com/s3fs-public/2022-11_report_15.pdf" TargetMode="External"/><Relationship Id="rId588" Type="http://schemas.openxmlformats.org/officeDocument/2006/relationships/hyperlink" Target="https://sdlegislature.gov/Statutes/Codified_Laws/2036294" TargetMode="External"/><Relationship Id="rId795" Type="http://schemas.openxmlformats.org/officeDocument/2006/relationships/hyperlink" Target="https://www.nebraskalegislature.gov/laws/statutes.php?statute=32-1122" TargetMode="External"/><Relationship Id="rId809" Type="http://schemas.openxmlformats.org/officeDocument/2006/relationships/hyperlink" Target="https://www.kenoshacounty.org/840/Previous-Elections" TargetMode="External"/><Relationship Id="rId9" Type="http://schemas.openxmlformats.org/officeDocument/2006/relationships/hyperlink" Target="https://legiscan.com/AL/text/HB484/id/1203465" TargetMode="External"/><Relationship Id="rId210" Type="http://schemas.openxmlformats.org/officeDocument/2006/relationships/hyperlink" Target="https://malegislature.gov/Laws/GeneralLaws/PartI/TitleVII/Chapter43/Section93" TargetMode="External"/><Relationship Id="rId448" Type="http://schemas.openxmlformats.org/officeDocument/2006/relationships/hyperlink" Target="https://app.leg.wa.gov/rcw/default.aspx?cite=29A.04.330" TargetMode="External"/><Relationship Id="rId655" Type="http://schemas.openxmlformats.org/officeDocument/2006/relationships/hyperlink" Target="https://law.justia.com/codes/new-york/2021/eln/article-8/title-1/8-100/" TargetMode="External"/><Relationship Id="rId862" Type="http://schemas.openxmlformats.org/officeDocument/2006/relationships/hyperlink" Target="https://www.gulfport-ms.gov/wp-content/uploads/2021/05/2021Candidates.pdf" TargetMode="External"/><Relationship Id="rId294" Type="http://schemas.openxmlformats.org/officeDocument/2006/relationships/hyperlink" Target="https://www.jerseycitynj.gov/cityhall/Clerk/elections" TargetMode="External"/><Relationship Id="rId308" Type="http://schemas.openxmlformats.org/officeDocument/2006/relationships/hyperlink" Target="https://ecode360.com/28971255?highlight=elected,election,elections,elective&amp;searchId=46036707044030128" TargetMode="External"/><Relationship Id="rId515" Type="http://schemas.openxmlformats.org/officeDocument/2006/relationships/hyperlink" Target="https://library.municode.com/ca/vallejo/codes/municipal_code?nodeId=TIT2ADPE_CH2.01CICODIEL_2.01.040ELSICOCOST" TargetMode="External"/><Relationship Id="rId722" Type="http://schemas.openxmlformats.org/officeDocument/2006/relationships/hyperlink" Target="https://leginfo.legislature.ca.gov/faces/codes_displaySection.xhtml?sectionNum=15651.&amp;lawCode=ELEC" TargetMode="External"/><Relationship Id="rId89" Type="http://schemas.openxmlformats.org/officeDocument/2006/relationships/hyperlink" Target="https://ecode360.com/42769201" TargetMode="External"/><Relationship Id="rId154" Type="http://schemas.openxmlformats.org/officeDocument/2006/relationships/hyperlink" Target="https://www.ilga.gov/legislation/ilcs/ilcs4.asp?DocName=001000050HArt%2E+2A&amp;ActID=170&amp;ChapterID=3&amp;SeqStart=6500000&amp;SeqEnd=12700000" TargetMode="External"/><Relationship Id="rId361" Type="http://schemas.openxmlformats.org/officeDocument/2006/relationships/hyperlink" Target="https://library.municode.com/sc/north_charleston/codes/code_of_ordinances?nodeId=COOR_CH7EL" TargetMode="External"/><Relationship Id="rId599" Type="http://schemas.openxmlformats.org/officeDocument/2006/relationships/hyperlink" Target="https://library.municode.com/co/boulder/codes/municipal_code?nodeId=THCHBOCO_ARTIIIEL_S23NOPEQUPE" TargetMode="External"/><Relationship Id="rId1005" Type="http://schemas.openxmlformats.org/officeDocument/2006/relationships/hyperlink" Target="https://www.fortworthtexas.gov/files/assets/public/city-manager/documents/charter-of-the-city-of-fort-worth.pdf" TargetMode="External"/><Relationship Id="rId459" Type="http://schemas.openxmlformats.org/officeDocument/2006/relationships/hyperlink" Target="https://library.municode.com/wi/kenosha/codes/code_of_ordinances?nodeId=SUHITA_CHICIGO_1.01COCO" TargetMode="External"/><Relationship Id="rId666" Type="http://schemas.openxmlformats.org/officeDocument/2006/relationships/hyperlink" Target="https://oregon.public.law/statutes/ors_254.056" TargetMode="External"/><Relationship Id="rId873" Type="http://schemas.openxmlformats.org/officeDocument/2006/relationships/hyperlink" Target="https://leg.mt.gov/bills/mca/title_0130/chapter_0010/part_0010/section_0070/0130-0010-0010-0070.html" TargetMode="External"/><Relationship Id="rId16" Type="http://schemas.openxmlformats.org/officeDocument/2006/relationships/hyperlink" Target="https://codelibrary.amlegal.com/codes/tucson/latest/tucson_az/0-0-0-940" TargetMode="External"/><Relationship Id="rId221" Type="http://schemas.openxmlformats.org/officeDocument/2006/relationships/hyperlink" Target="https://library.municode.com/mi/grand_rapids/codes/code_of_ordinances?nodeId=PT1CH_TITIIIREOMLE" TargetMode="External"/><Relationship Id="rId319" Type="http://schemas.openxmlformats.org/officeDocument/2006/relationships/hyperlink" Target="https://library.municode.com/nc/greensboro/codes/code_of_ordinances?nodeId=CH_CHIINOEL_SUBCHAPTER_BNO_S2.21CACOCOMUEL" TargetMode="External"/><Relationship Id="rId526" Type="http://schemas.openxmlformats.org/officeDocument/2006/relationships/hyperlink" Target="https://ecode360.com/42609486" TargetMode="External"/><Relationship Id="rId733" Type="http://schemas.openxmlformats.org/officeDocument/2006/relationships/hyperlink" Target="https://www.codepublishing.com/CA/Burbank/" TargetMode="External"/><Relationship Id="rId940" Type="http://schemas.openxmlformats.org/officeDocument/2006/relationships/hyperlink" Target="https://codelibrary.amlegal.com/codes/coloradospringsco/latest/coloradosprings_co/0-0-0-25980" TargetMode="External"/><Relationship Id="rId165" Type="http://schemas.openxmlformats.org/officeDocument/2006/relationships/hyperlink" Target="https://iga.in.gov/legislative/laws/2022/ic/titles/003" TargetMode="External"/><Relationship Id="rId372" Type="http://schemas.openxmlformats.org/officeDocument/2006/relationships/hyperlink" Target="https://library.municode.com/tn/clarksville/codes/code_of_ordinances?nodeId=PTICHRELA_ARTIICICO" TargetMode="External"/><Relationship Id="rId677" Type="http://schemas.openxmlformats.org/officeDocument/2006/relationships/hyperlink" Target="https://library.municode.com/tx/brownsville/codes/code_of_ordinances?nodeId=PTICH_ARTVADPR_S1MUGO" TargetMode="External"/><Relationship Id="rId800" Type="http://schemas.openxmlformats.org/officeDocument/2006/relationships/hyperlink" Target="https://library.municode.com/oh/cincinnati/codes/code_of_ordinances?nodeId=CHCI_ARTIXNOEL_S8" TargetMode="External"/><Relationship Id="rId232" Type="http://schemas.openxmlformats.org/officeDocument/2006/relationships/hyperlink" Target="https://content.civicplus.com/api/assets/4ee3747d-174d-4eec-9ef6-ab1b900b97dc" TargetMode="External"/><Relationship Id="rId884" Type="http://schemas.openxmlformats.org/officeDocument/2006/relationships/hyperlink" Target="https://law.justia.com/codes/north-dakota/2011/title40/chapter40-21/" TargetMode="External"/><Relationship Id="rId27" Type="http://schemas.openxmlformats.org/officeDocument/2006/relationships/hyperlink" Target="https://codelibrary.amlegal.com/codes/tucson/latest/tucson_az/0-0-0-940" TargetMode="External"/><Relationship Id="rId537" Type="http://schemas.openxmlformats.org/officeDocument/2006/relationships/hyperlink" Target="https://library.municode.com/tx/allen/codes/code_of_ordinances?nodeId=HOME_RULE_CHARTERFOTH_ARTVIINOEL_S7.04NUSETECO" TargetMode="External"/><Relationship Id="rId744" Type="http://schemas.openxmlformats.org/officeDocument/2006/relationships/hyperlink" Target="https://electionhistory.ct.gov/eng/contests/search/year_from:2013/year_to:2023/office_id:218/stage:et-id-5" TargetMode="External"/><Relationship Id="rId951" Type="http://schemas.openxmlformats.org/officeDocument/2006/relationships/hyperlink" Target="https://library.municode.com/oh/cincinnati/codes/code_of_ordinances?nodeId=CHCI_ARTIXNOEL_S8" TargetMode="External"/><Relationship Id="rId80" Type="http://schemas.openxmlformats.org/officeDocument/2006/relationships/hyperlink" Target="https://library.qcode.us/lib/santa_rosa_ca/pub/city_code/item/charter_of_the_city_of_santa_ros-sec_32" TargetMode="External"/><Relationship Id="rId176" Type="http://schemas.openxmlformats.org/officeDocument/2006/relationships/hyperlink" Target="https://www.ksrevisor.org/statutes/chapters/ch25/025_021a_0001.html" TargetMode="External"/><Relationship Id="rId383" Type="http://schemas.openxmlformats.org/officeDocument/2006/relationships/hyperlink" Target="https://library.municode.com/tx/plano/codes/code_of_ordinances?nodeId=PTIHORUCH_ART5NOEL_S5.01EL" TargetMode="External"/><Relationship Id="rId590" Type="http://schemas.openxmlformats.org/officeDocument/2006/relationships/hyperlink" Target="https://library.municode.com/TN/memphis/codes/charter?nodeId=PTICHRELA_ART2CIEL_S7INRUVO" TargetMode="External"/><Relationship Id="rId604" Type="http://schemas.openxmlformats.org/officeDocument/2006/relationships/hyperlink" Target="https://library.municode.com/az/chandler/codes/code_of_ordinances?nodeId=PTIGEOP_CH4EL_4-1DACAFINOPAPREL" TargetMode="External"/><Relationship Id="rId811" Type="http://schemas.openxmlformats.org/officeDocument/2006/relationships/hyperlink" Target="https://library.municode.com/ak/anchorage/codes/code_of_ordinances?nodeId=PTICH_ARTXIEL_S11.01REEL" TargetMode="External"/><Relationship Id="rId243" Type="http://schemas.openxmlformats.org/officeDocument/2006/relationships/hyperlink" Target="https://www.revisor.mn.gov/statutes/cite/205.07" TargetMode="External"/><Relationship Id="rId450" Type="http://schemas.openxmlformats.org/officeDocument/2006/relationships/hyperlink" Target="https://app.leg.wa.gov/rcw/default.aspx?cite=29A.04.330" TargetMode="External"/><Relationship Id="rId688" Type="http://schemas.openxmlformats.org/officeDocument/2006/relationships/hyperlink" Target="http://app.leg.wa.gov/RCW/default.aspx?cite=29A.04.311" TargetMode="External"/><Relationship Id="rId895"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909" Type="http://schemas.openxmlformats.org/officeDocument/2006/relationships/hyperlink" Target="https://www.civilbeat.org/2022/08/honolulu-city-council-menor-and-okimoto-are-in-a-tight-race-for-district-8/" TargetMode="External"/><Relationship Id="rId38" Type="http://schemas.openxmlformats.org/officeDocument/2006/relationships/hyperlink" Target="https://library.municode.com/az/surprise/codes/municipal_code?nodeId=PTIGEOR_CH14EL" TargetMode="External"/><Relationship Id="rId103" Type="http://schemas.openxmlformats.org/officeDocument/2006/relationships/hyperlink" Target="https://library.municode.com/co/lakewood/codes/municipal_code?nodeId=TIT2ADPE_CH2.52INREPR" TargetMode="External"/><Relationship Id="rId310" Type="http://schemas.openxmlformats.org/officeDocument/2006/relationships/hyperlink" Target="https://library.municode.com/nc/raleigh/codes/code_of_ordinances?nodeId=DIVICH_ARTIVEL_S4.1COEL" TargetMode="External"/><Relationship Id="rId548" Type="http://schemas.openxmlformats.org/officeDocument/2006/relationships/hyperlink" Target="https://library.municode.com/ca/hesperia/codes/code_of_ordinances?nodeId=TIT1GEPR_CH1.08EL_1.08.010GEMUELELWH" TargetMode="External"/><Relationship Id="rId755" Type="http://schemas.openxmlformats.org/officeDocument/2006/relationships/hyperlink" Target="https://library.municode.com/fl/miami/codes/code_of_ordinances?nodeId=PTICHRELA_SPATHCH_S7ELCOMA" TargetMode="External"/><Relationship Id="rId962" Type="http://schemas.openxmlformats.org/officeDocument/2006/relationships/hyperlink" Target="https://www.codepublishing.com/CA/ElkGrove/" TargetMode="External"/><Relationship Id="rId91" Type="http://schemas.openxmlformats.org/officeDocument/2006/relationships/hyperlink" Target="https://www.escondido.gov/199/City-Election-Information" TargetMode="External"/><Relationship Id="rId187" Type="http://schemas.openxmlformats.org/officeDocument/2006/relationships/hyperlink" Target="https://content.civicplus.com/api/assets/06f36b02-d951-4a1e-a3ba-8e9d8cd6d0d4?cache=1800" TargetMode="External"/><Relationship Id="rId394" Type="http://schemas.openxmlformats.org/officeDocument/2006/relationships/hyperlink" Target="https://statutes.capitol.texas.gov/Docs/SDocs/ELECTIONCODE.pdf" TargetMode="External"/><Relationship Id="rId408" Type="http://schemas.openxmlformats.org/officeDocument/2006/relationships/hyperlink" Target="https://library.municode.com/tx/mckinney/codes/code_of_ordinances?nodeId=PTICH_CHXVIIIINRERE" TargetMode="External"/><Relationship Id="rId615" Type="http://schemas.openxmlformats.org/officeDocument/2006/relationships/hyperlink" Target="https://library.municode.com/fl/gainesville/codes/code_of_ordinances?nodeId=PTIICOOR_CH9EL_S9-2DAREELCOMA" TargetMode="External"/><Relationship Id="rId822" Type="http://schemas.openxmlformats.org/officeDocument/2006/relationships/hyperlink" Target="https://library.municode.com/ar/little_rock/codes/code_of_ordinances?nodeId=COOR_CH2AD_ARTIIIINRE_S2-91PERESIFI" TargetMode="External"/><Relationship Id="rId254" Type="http://schemas.openxmlformats.org/officeDocument/2006/relationships/hyperlink" Target="https://library.municode.com/mo/kansas_city/codes/code_of_ordinances?nodeId=PTICHKAMI_ARTVINOEL_S604ELDA" TargetMode="External"/><Relationship Id="rId699" Type="http://schemas.openxmlformats.org/officeDocument/2006/relationships/hyperlink" Target="https://leginfo.legislature.ca.gov/faces/codes_displaySection.xhtml?sectionNum=15651.&amp;lawCode=ELEC" TargetMode="External"/><Relationship Id="rId49" Type="http://schemas.openxmlformats.org/officeDocument/2006/relationships/hyperlink" Target="https://library.municode.com/ca/fresno/codes/code_of_ordinances?nodeId=MUCOFR_CHFR_ARTIIIELOF" TargetMode="External"/><Relationship Id="rId114" Type="http://schemas.openxmlformats.org/officeDocument/2006/relationships/hyperlink" Target="https://library.municode.com/ct/new_haven/codes/code_of_ordinances?nodeId=TITONE_CONSISTS_FINAL_REPORT_CHARTER_REVISION_COMMISSION_PROPOSED_REVISED_CHARTER_TITICH_ARTIVBOA" TargetMode="External"/><Relationship Id="rId461" Type="http://schemas.openxmlformats.org/officeDocument/2006/relationships/hyperlink" Target="https://library.municode.com/wi/madison/codes/code_of_ordinances?nodeId=COORMAWIVOICH1--10_CH3OFBOEMPURE_SUBCHAPTER_3DEL_3.60PREL" TargetMode="External"/><Relationship Id="rId559" Type="http://schemas.openxmlformats.org/officeDocument/2006/relationships/hyperlink" Target="https://library.municode.com/ca/long_beach/codes/city_charter?nodeId=CH_ARTXIXNOEL_S1905PRGEMUEL" TargetMode="External"/><Relationship Id="rId766" Type="http://schemas.openxmlformats.org/officeDocument/2006/relationships/hyperlink" Target="https://library.municode.com/fl/port_st._lucie/codes/code_of_ordinances?nodeId=CHPOSTLUFL_ARTVQUEL" TargetMode="External"/><Relationship Id="rId198" Type="http://schemas.openxmlformats.org/officeDocument/2006/relationships/hyperlink" Target="https://legislativereference.baltimorecity.gov/sites/default/files/01%20-%20Charter%20(rev%20%2008DEC22).pdf" TargetMode="External"/><Relationship Id="rId321" Type="http://schemas.openxmlformats.org/officeDocument/2006/relationships/hyperlink" Target="https://library.municode.com/nc/wilmington/codes/code_of_ordinances?nodeId=PTICHRELA_SPATHCH_ARTIVEL" TargetMode="External"/><Relationship Id="rId419" Type="http://schemas.openxmlformats.org/officeDocument/2006/relationships/hyperlink" Target="https://library.municode.com/tx/mcallen/codes/code_of_ordinances?nodeId=PTICH_ART3AD_S1BOCO" TargetMode="External"/><Relationship Id="rId626" Type="http://schemas.openxmlformats.org/officeDocument/2006/relationships/hyperlink" Target="https://www.ksrevisor.org/statutes/chapters/ch25/025_021a_0001.html" TargetMode="External"/><Relationship Id="rId973" Type="http://schemas.openxmlformats.org/officeDocument/2006/relationships/hyperlink" Target="https://clerkshq.com/Content/Colchester-vt/books/charter/Colchccharter_03.htm" TargetMode="External"/><Relationship Id="rId833" Type="http://schemas.openxmlformats.org/officeDocument/2006/relationships/hyperlink" Target="https://library.municode.com/ar/jonesboro/codes/code_of_ordinances?nodeId=PTIGEOR_CH2AD_ARTIINGE_S2-4REPE" TargetMode="External"/><Relationship Id="rId265" Type="http://schemas.openxmlformats.org/officeDocument/2006/relationships/hyperlink" Target="https://online.encodeplus.com/regs/lincoln-ne-cc/doc-viewer.aspx" TargetMode="External"/><Relationship Id="rId472" Type="http://schemas.openxmlformats.org/officeDocument/2006/relationships/hyperlink" Target="https://library.municode.com/oh/dayton/codes/code_of_ordinances?nodeId=CH_ARTIINOELCO" TargetMode="External"/><Relationship Id="rId900" Type="http://schemas.openxmlformats.org/officeDocument/2006/relationships/hyperlink" Target="https://codes.findlaw.com/ri/title-17-elections/ri-gen-laws-sect-17-15-1.html" TargetMode="External"/><Relationship Id="rId125" Type="http://schemas.openxmlformats.org/officeDocument/2006/relationships/hyperlink" Target="https://codelibrary.amlegal.com/codes/pembrokepines/latest/pembrokepines_fl/0-0-0-61677" TargetMode="External"/><Relationship Id="rId332" Type="http://schemas.openxmlformats.org/officeDocument/2006/relationships/hyperlink" Target="https://library.municode.com/oh/cincinnati/codes/code_of_ordinances?nodeId=CHCI_ARTIXNOEL" TargetMode="External"/><Relationship Id="rId777" Type="http://schemas.openxmlformats.org/officeDocument/2006/relationships/hyperlink" Target="https://files.floridados.gov/media/699702/election-code.pdf" TargetMode="External"/><Relationship Id="rId984" Type="http://schemas.openxmlformats.org/officeDocument/2006/relationships/hyperlink" Target="https://www.maconbibb.us/board-of-elections/elections-schedule/" TargetMode="External"/><Relationship Id="rId637" Type="http://schemas.openxmlformats.org/officeDocument/2006/relationships/hyperlink" Target="https://www.sos.la.gov/ElectionsAndVoting/PublishedDocuments/ElectionCode.pdf" TargetMode="External"/><Relationship Id="rId844" Type="http://schemas.openxmlformats.org/officeDocument/2006/relationships/hyperlink" Target="https://files.hawaii.gov/elections/files/results/2022/primary/coh.pdf" TargetMode="External"/><Relationship Id="rId276" Type="http://schemas.openxmlformats.org/officeDocument/2006/relationships/hyperlink" Target="https://library.municode.com/nv/north_las_vegas/codes/code_of_ordinances?nodeId=NOLAVECH_ARTVEL" TargetMode="External"/><Relationship Id="rId483" Type="http://schemas.openxmlformats.org/officeDocument/2006/relationships/hyperlink" Target="https://library.municode.com/tx/abilene/codes/code_of_ordinances?nodeId=PTICH_ARTIIIELINRERE_S28RUEL" TargetMode="External"/><Relationship Id="rId690" Type="http://schemas.openxmlformats.org/officeDocument/2006/relationships/hyperlink" Target="https://code.dccouncil.gov/us/dc/council/code/titles/1/chapters/10/" TargetMode="External"/><Relationship Id="rId704" Type="http://schemas.openxmlformats.org/officeDocument/2006/relationships/hyperlink" Target="https://leginfo.legislature.ca.gov/faces/codes_displaySection.xhtml?sectionNum=15651.&amp;lawCode=ELEC" TargetMode="External"/><Relationship Id="rId911" Type="http://schemas.openxmlformats.org/officeDocument/2006/relationships/hyperlink" Target="https://results.lavote.gov/" TargetMode="External"/><Relationship Id="rId40" Type="http://schemas.openxmlformats.org/officeDocument/2006/relationships/hyperlink" Target="https://goodyear.municipal.codes/Code/2-3-1" TargetMode="External"/><Relationship Id="rId136" Type="http://schemas.openxmlformats.org/officeDocument/2006/relationships/hyperlink" Target="https://library.municode.com/ga/atlanta/codes/code_of_ordinances?nodeId=PTICHRELA_SPACH_ART2LE_CH5INRE_S2-501INRE" TargetMode="External"/><Relationship Id="rId343" Type="http://schemas.openxmlformats.org/officeDocument/2006/relationships/hyperlink" Target="https://library.qcode.us/lib/springfield_or/pub/municipal_code/item/springfield_charter-chapter_iii-section_10" TargetMode="External"/><Relationship Id="rId550" Type="http://schemas.openxmlformats.org/officeDocument/2006/relationships/hyperlink" Target="https://docs.sandiego.gov/citycharter/Article%20II.pdf" TargetMode="External"/><Relationship Id="rId788" Type="http://schemas.openxmlformats.org/officeDocument/2006/relationships/hyperlink" Target="https://legislature.maine.gov/statutes/21-A/title21-Asec723.html" TargetMode="External"/><Relationship Id="rId995" Type="http://schemas.openxmlformats.org/officeDocument/2006/relationships/hyperlink" Target="https://docs.sandiego.gov/citycharter/Article%20II.pdf" TargetMode="External"/><Relationship Id="rId203" Type="http://schemas.openxmlformats.org/officeDocument/2006/relationships/hyperlink" Target="https://advance.lexis.com/documentpage/?pdmfid=1000516&amp;crid=c0984142-fb79-4b51-9dca-7e1db67cb423&amp;nodeid=AANAAIAADAAB&amp;nodepath=%2FROOT%2FAAN%2FAANAAI%2FAANAAIAAD%2FAANAAIAADAAB&amp;level=4&amp;haschildren=&amp;populated=false&amp;title=%C2%A7+8-301.+Date+of+general+election.&amp;config=014EJAA2ZmE1OTU3OC0xMGRjLTRlNTctOTQ3Zi0wMDE2MWFhYzAwN2MKAFBvZENhdGFsb2e9wg3LFiffInanDd3V39aA&amp;pddocfullpath=%2Fshared%2Fdocument%2Fstatutes-legislation%2Furn%3AcontentItem%3A63SM-VVV1-DYB7-W3G5-00008-00&amp;ecomp=8gf5kkk&amp;prid=31fcf518-4160-4ee6-9338-5993687f2e39" TargetMode="External"/><Relationship Id="rId648" Type="http://schemas.openxmlformats.org/officeDocument/2006/relationships/hyperlink" Target="https://online.encodeplus.com/regs/lincoln-ne-cc/doc-viewer.aspx" TargetMode="External"/><Relationship Id="rId855" Type="http://schemas.openxmlformats.org/officeDocument/2006/relationships/hyperlink" Target="https://elections.woodburycountyiowa.gov/elections/past/2013/" TargetMode="External"/><Relationship Id="rId287" Type="http://schemas.openxmlformats.org/officeDocument/2006/relationships/hyperlink" Target="https://ecode360.com/attachment/NE4043/NE4043-C.pdf" TargetMode="External"/><Relationship Id="rId410" Type="http://schemas.openxmlformats.org/officeDocument/2006/relationships/hyperlink" Target="https://library.municode.com/tx/mckinney/codes/code_of_ordinances?nodeId=PTICH_CHIIITHCO_S9ARUEL" TargetMode="External"/><Relationship Id="rId494" Type="http://schemas.openxmlformats.org/officeDocument/2006/relationships/hyperlink" Target="https://ecode360.com/39227497?highlight=election,elections&amp;searchId=48645408672841655" TargetMode="External"/><Relationship Id="rId508" Type="http://schemas.openxmlformats.org/officeDocument/2006/relationships/hyperlink" Target="https://law.justia.com/codes/new-jersey/2016/title-40/section-40-45-7/" TargetMode="External"/><Relationship Id="rId715" Type="http://schemas.openxmlformats.org/officeDocument/2006/relationships/hyperlink" Target="https://leginfo.legislature.ca.gov/faces/codes_displaySection.xhtml?sectionNum=15651.&amp;lawCode=ELEC" TargetMode="External"/><Relationship Id="rId922" Type="http://schemas.openxmlformats.org/officeDocument/2006/relationships/hyperlink" Target="https://library.municode.com/ri/east_providence/codes/code_of_ordinances?nodeId=PTITHCHRESPAC_SPATHCH_ARTXIELPR_S11-3GEMUEL" TargetMode="External"/><Relationship Id="rId147" Type="http://schemas.openxmlformats.org/officeDocument/2006/relationships/hyperlink" Target="https://legislature.idaho.gov/statutesrules/idstat/Title50/T50CH4/SECT50-405/" TargetMode="External"/><Relationship Id="rId354" Type="http://schemas.openxmlformats.org/officeDocument/2006/relationships/hyperlink" Target="https://library.municode.com/or/corvallis/codes/code_of_ordinances?nodeId=TIT1GO_CH1.03CIELVAPR_S1.03.100RACHVO" TargetMode="External"/><Relationship Id="rId799" Type="http://schemas.openxmlformats.org/officeDocument/2006/relationships/hyperlink" Target="https://www.monroecounty.gov/files/boe/RECOUNT%20PE23%20Certification%20-%20Primary%2020230713%20SIGNED.pdf" TargetMode="External"/><Relationship Id="rId51" Type="http://schemas.openxmlformats.org/officeDocument/2006/relationships/hyperlink" Target="https://library.municode.com/ca/fresno/codes/code_of_ordinances?nodeId=MUCOFR_CHFR_ARTIIIELOF" TargetMode="External"/><Relationship Id="rId561" Type="http://schemas.openxmlformats.org/officeDocument/2006/relationships/hyperlink" Target="https://library.municode.com/ca/pasadena/codes/code_of_ordinances?nodeId=CH_ARTXIIEL_S1204CA" TargetMode="External"/><Relationship Id="rId659" Type="http://schemas.openxmlformats.org/officeDocument/2006/relationships/hyperlink" Target="https://law.justia.com/codes/north-carolina/2005/chapter_163/gs_163-279.html" TargetMode="External"/><Relationship Id="rId866" Type="http://schemas.openxmlformats.org/officeDocument/2006/relationships/hyperlink" Target="https://biloxi.ms.us/residents/voter-information/" TargetMode="External"/><Relationship Id="rId214" Type="http://schemas.openxmlformats.org/officeDocument/2006/relationships/hyperlink" Target="https://library.municode.com/ma/new_bedford/codes/code_of_ordinances?nodeId=CH_S56PLB" TargetMode="External"/><Relationship Id="rId298" Type="http://schemas.openxmlformats.org/officeDocument/2006/relationships/hyperlink" Target="https://library.municode.com/nm/santa_fe/codes/code_of_ordinances?nodeId=CHIXELPOCACO_9-1ELCO_9-1.2LOELACOCOEL" TargetMode="External"/><Relationship Id="rId421" Type="http://schemas.openxmlformats.org/officeDocument/2006/relationships/hyperlink" Target="https://library.municode.com/tx/waco/codes/code_of_ordinances?nodeId=PTICH_ARTIIIEL_S1GEEL" TargetMode="External"/><Relationship Id="rId519" Type="http://schemas.openxmlformats.org/officeDocument/2006/relationships/hyperlink" Target="https://codelibrary.amlegal.com/codes/antioch/latest/antioch_ca/0-0-0-19012" TargetMode="External"/><Relationship Id="rId158" Type="http://schemas.openxmlformats.org/officeDocument/2006/relationships/hyperlink" Target="https://www.ilga.gov/legislation/ilcs/documents/001000050K2A-1.1.htm" TargetMode="External"/><Relationship Id="rId726" Type="http://schemas.openxmlformats.org/officeDocument/2006/relationships/hyperlink" Target="https://leg.mt.gov/bills/mca/title_0130/chapter_0010/part_0010/section_0030/0130-0010-0010-0030.html" TargetMode="External"/><Relationship Id="rId933" Type="http://schemas.openxmlformats.org/officeDocument/2006/relationships/hyperlink" Target="https://oregon.public.law/statutes/ors_254.575" TargetMode="External"/><Relationship Id="rId1009" Type="http://schemas.openxmlformats.org/officeDocument/2006/relationships/hyperlink" Target="https://apps.legislature.ky.gov/law/statutes/statute.aspx?id=25181" TargetMode="External"/><Relationship Id="rId62" Type="http://schemas.openxmlformats.org/officeDocument/2006/relationships/hyperlink" Target="https://ecode360.com/43720649" TargetMode="External"/><Relationship Id="rId365" Type="http://schemas.openxmlformats.org/officeDocument/2006/relationships/hyperlink" Target="https://library.municode.com/sd/aberdeen/codes/code_of_ordinances?nodeId=PTIICOOR_CH18EL_ARTIINGE_S18-1REEL" TargetMode="External"/><Relationship Id="rId572" Type="http://schemas.openxmlformats.org/officeDocument/2006/relationships/hyperlink" Target="https://library.municode.com/tx/mesquite/codes/code_of_ordinances?nodeId=PTICH_ARTIVOFEL_S2ELOF" TargetMode="External"/><Relationship Id="rId225" Type="http://schemas.openxmlformats.org/officeDocument/2006/relationships/hyperlink" Target="https://www.a2gov.org/departments/city-clerk/Documents/Charter.pdf" TargetMode="External"/><Relationship Id="rId432" Type="http://schemas.openxmlformats.org/officeDocument/2006/relationships/hyperlink" Target="https://law.lis.virginia.gov/charters/richmond/" TargetMode="External"/><Relationship Id="rId877" Type="http://schemas.openxmlformats.org/officeDocument/2006/relationships/hyperlink" Target="https://leg.mt.gov/bills/mca/title_0130/chapter_0010/part_0040/section_0030/0130-0010-0040-0030.html" TargetMode="External"/><Relationship Id="rId737" Type="http://schemas.openxmlformats.org/officeDocument/2006/relationships/hyperlink" Target="https://library.municode.com/co/lakewood/codes/municipal_code?nodeId=TIT2ADPE_CH2.53MUELPR_2.53.020PRCAEL" TargetMode="External"/><Relationship Id="rId944" Type="http://schemas.openxmlformats.org/officeDocument/2006/relationships/hyperlink" Target="https://library.municode.com/fl/tampa/codes/code_of_ordinances?nodeId=CHRELA_PTACH_ARTXMI_S10.07INRE" TargetMode="External"/><Relationship Id="rId73" Type="http://schemas.openxmlformats.org/officeDocument/2006/relationships/hyperlink" Target="https://www.fontanaca.gov/137/Election-Information" TargetMode="External"/><Relationship Id="rId169" Type="http://schemas.openxmlformats.org/officeDocument/2006/relationships/hyperlink" Target="https://iga.in.gov/legislative/laws/2022/ic/titles/003" TargetMode="External"/><Relationship Id="rId376" Type="http://schemas.openxmlformats.org/officeDocument/2006/relationships/hyperlink" Target="https://library.municode.com/tx/austin/codes/code_of_ordinances?nodeId=CH_ARTIIIEL_S2ELDACOTEELMARFEL" TargetMode="External"/><Relationship Id="rId583" Type="http://schemas.openxmlformats.org/officeDocument/2006/relationships/hyperlink" Target="https://library.municode.com/sc/north_charleston/codes/code_of_ordinances?nodeId=COOR_CH7EL_S7-4TYELMEDERE" TargetMode="External"/><Relationship Id="rId790" Type="http://schemas.openxmlformats.org/officeDocument/2006/relationships/hyperlink" Target="https://www.ramseycounty.us/residents/elections-voting/information-reference/election-results" TargetMode="External"/><Relationship Id="rId804" Type="http://schemas.openxmlformats.org/officeDocument/2006/relationships/hyperlink" Target="https://law.justia.com/codes/tennessee/2010/title-2/chapter-8/2-8-111" TargetMode="External"/><Relationship Id="rId4" Type="http://schemas.openxmlformats.org/officeDocument/2006/relationships/hyperlink" Target="https://law.justia.com/codes/alabama/2021/title-11/title-2/chapter-46/article-2/section-11-46-21/" TargetMode="External"/><Relationship Id="rId236" Type="http://schemas.openxmlformats.org/officeDocument/2006/relationships/hyperlink" Target="https://codelibrary.amlegal.com/codes/dearborn/latest/dearborn_mi/0-0-0-410" TargetMode="External"/><Relationship Id="rId443" Type="http://schemas.openxmlformats.org/officeDocument/2006/relationships/hyperlink" Target="https://app.leg.wa.gov/rcw/default.aspx?cite=29A.04.330" TargetMode="External"/><Relationship Id="rId650" Type="http://schemas.openxmlformats.org/officeDocument/2006/relationships/hyperlink" Target="https://library.municode.com/nv/henderson/codes/code_of_ordinances?nodeId=HENDERSON_CHARTERCH266STNE1971_ARTVEL_S5.010PRMU" TargetMode="External"/><Relationship Id="rId888" Type="http://schemas.openxmlformats.org/officeDocument/2006/relationships/hyperlink" Target="https://law.justia.com/codes/north-dakota/2011/title40/chapter40-21/" TargetMode="External"/><Relationship Id="rId303" Type="http://schemas.openxmlformats.org/officeDocument/2006/relationships/hyperlink" Target="https://www.nyc.gov/html/records/pdf/section%201133_citycharter.pdf" TargetMode="External"/><Relationship Id="rId748" Type="http://schemas.openxmlformats.org/officeDocument/2006/relationships/hyperlink" Target="https://delcode.delaware.gov/title15/c075/sc04/index.html" TargetMode="External"/><Relationship Id="rId955" Type="http://schemas.openxmlformats.org/officeDocument/2006/relationships/hyperlink" Target="https://ecode360.com/6888557" TargetMode="External"/><Relationship Id="rId84" Type="http://schemas.openxmlformats.org/officeDocument/2006/relationships/hyperlink" Target="https://www.codepublishing.com/CA/Palmdale/" TargetMode="External"/><Relationship Id="rId387" Type="http://schemas.openxmlformats.org/officeDocument/2006/relationships/hyperlink" Target="https://library.municode.com/tx/el_paso/codes/code_of_ordinances?nodeId=CH_ARTIINOEL" TargetMode="External"/><Relationship Id="rId510" Type="http://schemas.openxmlformats.org/officeDocument/2006/relationships/hyperlink" Target="https://portal.laserfiche.com/Portal/DocView.aspx?id=1503607&amp;repo=r-3261686e" TargetMode="External"/><Relationship Id="rId594" Type="http://schemas.openxmlformats.org/officeDocument/2006/relationships/hyperlink" Target="https://library.municode.com/tn/chattanooga/codes/code_of_ordinances?nodeId=TIT5ELMACOMEJU_CHIIMACOEL" TargetMode="External"/><Relationship Id="rId608" Type="http://schemas.openxmlformats.org/officeDocument/2006/relationships/hyperlink" Target="https://law.justia.com/codes/arkansas/2020/title-7/chapter-7/subchapter-2/section-7-7-203" TargetMode="External"/><Relationship Id="rId815" Type="http://schemas.openxmlformats.org/officeDocument/2006/relationships/hyperlink" Target="https://library.municode.com/ak/fairbanks/codes/code_of_ordinances?nodeId=PTIHORUCH_ARTXIEL_S11.2ANELMACO" TargetMode="External"/><Relationship Id="rId247" Type="http://schemas.openxmlformats.org/officeDocument/2006/relationships/hyperlink" Target="https://mcclibrary.blob.core.usgovcloudapi.net/codecontent/50009/418478/a%20-%20Charter.pdf" TargetMode="External"/><Relationship Id="rId899" Type="http://schemas.openxmlformats.org/officeDocument/2006/relationships/hyperlink" Target="https://library.municode.com/ri/east_providence/codes/code_of_ordinances?nodeId=PTITHCHRESPAC_SPATHCH_ARTXIELPR_S11-3GEMUE" TargetMode="External"/><Relationship Id="rId1000" Type="http://schemas.openxmlformats.org/officeDocument/2006/relationships/hyperlink" Target="https://library.municode.com/mi/warren/codes/code_of_ordinances?nodeId=PTICH_CH13EL_S13.17TIREEL" TargetMode="External"/><Relationship Id="rId107" Type="http://schemas.openxmlformats.org/officeDocument/2006/relationships/hyperlink" Target="https://library.municode.com/co/pueblo/codes/code_of_ordinances?nodeId=CH_ART3CICO_S3-1CO" TargetMode="External"/><Relationship Id="rId454" Type="http://schemas.openxmlformats.org/officeDocument/2006/relationships/hyperlink" Target="https://library.municode.com/wv/huntington/codes/code_of_ordinances?nodeId=CH_ARTELEVENNOEL" TargetMode="External"/><Relationship Id="rId661" Type="http://schemas.openxmlformats.org/officeDocument/2006/relationships/hyperlink" Target="https://www.ncleg.gov/EnactedLegislation/Statutes/PDF/BySection/Chapter_163/GS_163-1.pdf" TargetMode="External"/><Relationship Id="rId759" Type="http://schemas.openxmlformats.org/officeDocument/2006/relationships/hyperlink" Target="https://library.municode.com/fl/st._petersburg/codes/code_of_ordinances?nodeId=PTICH_ARTVNOEL_S5.05E" TargetMode="External"/><Relationship Id="rId966" Type="http://schemas.openxmlformats.org/officeDocument/2006/relationships/hyperlink" Target="https://www.quincyma.gov/government/index.php" TargetMode="External"/><Relationship Id="rId11" Type="http://schemas.openxmlformats.org/officeDocument/2006/relationships/hyperlink" Target="https://www.huntsvilleal.gov/government/voting-elections/election-results/" TargetMode="External"/><Relationship Id="rId314" Type="http://schemas.openxmlformats.org/officeDocument/2006/relationships/hyperlink" Target="https://library.municode.com/nc/winston-salem/codes/code_of_ordinances?nodeId=PTICH_ARTIIEL_S12JTIELTE" TargetMode="External"/><Relationship Id="rId398" Type="http://schemas.openxmlformats.org/officeDocument/2006/relationships/hyperlink" Target="https://library.municode.com/tx/el_paso/codes/code_of_ordinances?nodeId=CH_ARTIIITHCO_S3.11IN" TargetMode="External"/><Relationship Id="rId521" Type="http://schemas.openxmlformats.org/officeDocument/2006/relationships/hyperlink" Target="https://www.ci.richmond.ca.us/1349/Elections" TargetMode="External"/><Relationship Id="rId619" Type="http://schemas.openxmlformats.org/officeDocument/2006/relationships/hyperlink" Target="https:/library.municode.com/fl/miami_gardens/codes/code_of_ordinances?nodeId=PTICH_ARTVEL" TargetMode="External"/><Relationship Id="rId95" Type="http://schemas.openxmlformats.org/officeDocument/2006/relationships/hyperlink" Target="https://codelibrary.amlegal.com/codes/coloradospringsco/latest/coloradosprings_co/0-0-0-25954" TargetMode="External"/><Relationship Id="rId160" Type="http://schemas.openxmlformats.org/officeDocument/2006/relationships/hyperlink" Target="https://iga.in.gov/legislative/laws/2022/ic/titles/003" TargetMode="External"/><Relationship Id="rId826" Type="http://schemas.openxmlformats.org/officeDocument/2006/relationships/hyperlink" Target="https://law.justia.com/codes/arkansas/2020/title-7/chapter-5/subchapter-1/section-7-5-102/" TargetMode="External"/><Relationship Id="rId1011" Type="http://schemas.openxmlformats.org/officeDocument/2006/relationships/hyperlink" Target="https://le.utah.gov/xcode/Title20A/Chapter1/20A-1-S201.5.html?v=C20A-1-S201.5_2015051220150512" TargetMode="External"/><Relationship Id="rId258" Type="http://schemas.openxmlformats.org/officeDocument/2006/relationships/hyperlink" Target="https://leg.mt.gov/bills/mca/title_0130/chapter_0010/part_0010/section_0040/0130-0010-0010-0040.html" TargetMode="External"/><Relationship Id="rId465" Type="http://schemas.openxmlformats.org/officeDocument/2006/relationships/hyperlink" Target="https://library.municode.com/wi/kenosha/codes/code_of_ordinances?nodeId=SUHITA_CHICIGO_1.01COCO" TargetMode="External"/><Relationship Id="rId672"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22" Type="http://schemas.openxmlformats.org/officeDocument/2006/relationships/hyperlink" Target="https://library.municode.com/az/gilbert/codes/code_of_ordinances?nodeId=CO_CH26EL" TargetMode="External"/><Relationship Id="rId118" Type="http://schemas.openxmlformats.org/officeDocument/2006/relationships/hyperlink" Target="https://library.municode.com/de/newark/codes/code_of_ordinances" TargetMode="External"/><Relationship Id="rId325" Type="http://schemas.openxmlformats.org/officeDocument/2006/relationships/hyperlink" Target="https://codelibrary.amlegal.com/codes/cleveland/latest/cleveland_oh/0-0-0-66" TargetMode="External"/><Relationship Id="rId532" Type="http://schemas.openxmlformats.org/officeDocument/2006/relationships/hyperlink" Target="https://library.municode.com/tx/league_city/codes/code_of_ordinances?nodeId=HORUCH_ARTIIIEL" TargetMode="External"/><Relationship Id="rId977" Type="http://schemas.openxmlformats.org/officeDocument/2006/relationships/hyperlink" Target="https://legislature.vermont.gov/statutes/section/17/055/02640" TargetMode="External"/><Relationship Id="rId171" Type="http://schemas.openxmlformats.org/officeDocument/2006/relationships/hyperlink" Target="https://iga.in.gov/legislative/laws/2022/ic/titles/003" TargetMode="External"/><Relationship Id="rId837" Type="http://schemas.openxmlformats.org/officeDocument/2006/relationships/hyperlink" Target="https://lrb.hawaii.gov/constitution/" TargetMode="External"/><Relationship Id="rId269" Type="http://schemas.openxmlformats.org/officeDocument/2006/relationships/hyperlink" Target="https://library.municode.com/nv/reno/codes/administrative_code?nodeId=PT1RECH_ARTVEL" TargetMode="External"/><Relationship Id="rId476" Type="http://schemas.openxmlformats.org/officeDocument/2006/relationships/hyperlink" Target="https://library.municode.com/fl/coral_springs/codes/code_of_ordinances?nodeId=PTIICO_CH6EL_S6-17ELDA" TargetMode="External"/><Relationship Id="rId683" Type="http://schemas.openxmlformats.org/officeDocument/2006/relationships/hyperlink" Target="http://app.leg.wa.gov/RCW/default.aspx?cite=29A.04.311" TargetMode="External"/><Relationship Id="rId890" Type="http://schemas.openxmlformats.org/officeDocument/2006/relationships/hyperlink" Target="https://law.justia.com/codes/north-dakota/2011/title40/chapter40-21/" TargetMode="External"/><Relationship Id="rId904" Type="http://schemas.openxmlformats.org/officeDocument/2006/relationships/hyperlink" Target="https://codelibrary.amlegal.com/codes/wheeling/latest/wheeling_wv/0-0-0-751" TargetMode="External"/><Relationship Id="rId33" Type="http://schemas.openxmlformats.org/officeDocument/2006/relationships/hyperlink" Target="https://www.peoriaaz.gov/home/showpublisheddocument/1132/636353000906970000" TargetMode="External"/><Relationship Id="rId129" Type="http://schemas.openxmlformats.org/officeDocument/2006/relationships/hyperlink" Target="https:/library.municode.com/fl/lakeland/codes/code_of_ordinances?nodeId=PTICHRELA_DIVIAMCHLA1976_EL" TargetMode="External"/><Relationship Id="rId336" Type="http://schemas.openxmlformats.org/officeDocument/2006/relationships/hyperlink" Target="https://library.municode.com/ok/tulsa/codes/code_of_ordinances?nodeId=CD_ORD_1989AMCH_ARTVIELQUOF_S1.3GEEL" TargetMode="External"/><Relationship Id="rId543" Type="http://schemas.openxmlformats.org/officeDocument/2006/relationships/hyperlink" Target="https://berkeley.municipal.codes/BMC/2.14.010" TargetMode="External"/><Relationship Id="rId988" Type="http://schemas.openxmlformats.org/officeDocument/2006/relationships/hyperlink" Target="https://library.municode.com/ga/augusta-richmond_county/codes/code_of_ordinances?nodeId=CH_CH1AD_ART5CH_S1-29ELCO" TargetMode="External"/><Relationship Id="rId182" Type="http://schemas.openxmlformats.org/officeDocument/2006/relationships/hyperlink" Target="https://library.municode.com/la/shreveport/codes/code_of_ordinances?nodeId=PTICHSH1978_ART3ELOF_S3.02COEL" TargetMode="External"/><Relationship Id="rId403" Type="http://schemas.openxmlformats.org/officeDocument/2006/relationships/hyperlink" Target="https://library.municode.com/tx/corpus_christi/codes/code_of_ordinances?nodeId=PTICH_ARTIHORUGO_S4INRE" TargetMode="External"/><Relationship Id="rId750" Type="http://schemas.openxmlformats.org/officeDocument/2006/relationships/hyperlink" Target="https://delcode.delaware.gov/title15/c075/sc02/index.html" TargetMode="External"/><Relationship Id="rId848" Type="http://schemas.openxmlformats.org/officeDocument/2006/relationships/hyperlink" Target="https://legislature.idaho.gov/statutesrules/idstat/Title50/T50CH4/SECT50-405/" TargetMode="External"/><Relationship Id="rId487" Type="http://schemas.openxmlformats.org/officeDocument/2006/relationships/hyperlink" Target="https://www.cor.net/government/charter-code-of-ordinances" TargetMode="External"/><Relationship Id="rId610" Type="http://schemas.openxmlformats.org/officeDocument/2006/relationships/hyperlink" Target="https://ecode360.com/43720649" TargetMode="External"/><Relationship Id="rId694" Type="http://schemas.openxmlformats.org/officeDocument/2006/relationships/hyperlink" Target="https://advance.lexis.com/documentpage/?pdmfid=1000516&amp;crid=5ccef735-c1a4-44ad-b370-2e90ea58dbf1&amp;nodeid=AANAAIAACAAB&amp;nodepath=%2FROOT%2FAAN%2FAANAAI%2FAANAAIAAC%2FAANAAIAACAAB&amp;level=4&amp;haschildren=&amp;populated=false&amp;title=%C2%A7+8-201.+Date+of+the+primary.&amp;config=014EJAA2ZmE1OTU3OC0xMGRjLTRlNTctOTQ3Zi0wMDE2MWFhYzAwN2MKAFBvZENhdGFsb2e9wg3LFiffInanDd3V39aA&amp;pddocfullpath=%2Fshared%2Fdocument%2Fstatutes-legislation%2Furn%3AcontentItem%3A63SM-VVV1-DYB7-W3FY-00008-00&amp;ecomp=7gf5kkk&amp;prid=69cd9ea3-7965-4d08-b38d-b43a56b2798c" TargetMode="External"/><Relationship Id="rId708" Type="http://schemas.openxmlformats.org/officeDocument/2006/relationships/hyperlink" Target="https://leginfo.legislature.ca.gov/faces/codes_displaySection.xhtml?sectionNum=15651.&amp;lawCode=ELEC" TargetMode="External"/><Relationship Id="rId915" Type="http://schemas.openxmlformats.org/officeDocument/2006/relationships/hyperlink" Target="https://arc-sos.state.al.us/ucp/L0930942.AI1.pdf" TargetMode="External"/><Relationship Id="rId347" Type="http://schemas.openxmlformats.org/officeDocument/2006/relationships/hyperlink" Target="https://oregon.public.law/statutes/ors_254.035" TargetMode="External"/><Relationship Id="rId999" Type="http://schemas.openxmlformats.org/officeDocument/2006/relationships/hyperlink" Target="https://law.justia.com/codes/louisiana/2021/revised-statutes/title-18/rs-512/" TargetMode="External"/><Relationship Id="rId44" Type="http://schemas.openxmlformats.org/officeDocument/2006/relationships/hyperlink" Target="https://codelibrary.amlegal.com/codes/los_angeles/latest/laac/0-0-0-1526" TargetMode="External"/><Relationship Id="rId554" Type="http://schemas.openxmlformats.org/officeDocument/2006/relationships/hyperlink" Target="https://texas.public.law/statutes/tex._election_code_section_2.025" TargetMode="External"/><Relationship Id="rId761" Type="http://schemas.openxmlformats.org/officeDocument/2006/relationships/hyperlink" Target="https://library.municode.com/fl/tallahassee/codes/code_of_ordinances?nodeId=PTIICOGEOR_CH7EL_S7-4ELDA" TargetMode="External"/><Relationship Id="rId859" Type="http://schemas.openxmlformats.org/officeDocument/2006/relationships/hyperlink" Target="https://laserfiche.owensboro.org/Public/DocView.aspx?id=10423527&amp;dbid=0&amp;repo=Owensboro" TargetMode="External"/><Relationship Id="rId193" Type="http://schemas.openxmlformats.org/officeDocument/2006/relationships/hyperlink" Target="https://www.lewistonmaine.gov/DocumentCenter/View/237/City-Charter?bidId=" TargetMode="External"/><Relationship Id="rId207" Type="http://schemas.openxmlformats.org/officeDocument/2006/relationships/hyperlink" Target="https://www.springfield-ma.gov/cos/fileadmin/clerk/CHARTER.pdf" TargetMode="External"/><Relationship Id="rId414" Type="http://schemas.openxmlformats.org/officeDocument/2006/relationships/hyperlink" Target="https://library.municode.com/tx/killeen/codes/code_of_ordinances?nodeId=PTICH_ARTIXNOEL" TargetMode="External"/><Relationship Id="rId498" Type="http://schemas.openxmlformats.org/officeDocument/2006/relationships/hyperlink" Target="https://www.codepublishing.com/CA/Burbank/" TargetMode="External"/><Relationship Id="rId621" Type="http://schemas.openxmlformats.org/officeDocument/2006/relationships/hyperlink" Target="https://codes.findlaw.com/ga/title-21-elections/ga-code-sect-21-2-501/" TargetMode="External"/><Relationship Id="rId260" Type="http://schemas.openxmlformats.org/officeDocument/2006/relationships/hyperlink" Target="https://library.municode.com/ne/omaha/codes/code_of_ordinances?nodeId=PTICH_ARTVIIIMIGE_S8.01NOEL" TargetMode="External"/><Relationship Id="rId719" Type="http://schemas.openxmlformats.org/officeDocument/2006/relationships/hyperlink" Target="https://leginfo.legislature.ca.gov/faces/codes_displaySection.xhtml?sectionNum=15651.&amp;lawCode=ELEC" TargetMode="External"/><Relationship Id="rId926" Type="http://schemas.openxmlformats.org/officeDocument/2006/relationships/hyperlink" Target="https://www.westjordan.utah.gov/newsroom/2023/08/primary-election-day-in-west-jordan/" TargetMode="External"/><Relationship Id="rId55" Type="http://schemas.openxmlformats.org/officeDocument/2006/relationships/hyperlink" Target="https://library.municode.com/ca/oakland/codes/code_of_ordinances?nodeId=THCHOA_ARTXIEL" TargetMode="External"/><Relationship Id="rId120" Type="http://schemas.openxmlformats.org/officeDocument/2006/relationships/hyperlink" Target="https://library.municode.com/de/wilmington/codes/code_of_ordinances?nodeId=PTICHRELA_SPACH_ARTIILEBRCOELORPODU_CH1COGE_S2-101THELCOVA" TargetMode="External"/><Relationship Id="rId358" Type="http://schemas.openxmlformats.org/officeDocument/2006/relationships/hyperlink" Target="https://library.municode.com/ri/providence/codes/code_of_ordinances?nodeId=PTIHORUCH_ARTIIEL_209THIN" TargetMode="External"/><Relationship Id="rId565" Type="http://schemas.openxmlformats.org/officeDocument/2006/relationships/hyperlink" Target="https://library.municode.com/ca/fresno/codes/code_of_ordinances?nodeId=MUCOFR_CHFR_ARTXIVEL_S1400DIPRGEMUEL" TargetMode="External"/><Relationship Id="rId772" Type="http://schemas.openxmlformats.org/officeDocument/2006/relationships/hyperlink" Target="https://library.municode.com/fl/cape_coral/codes/code_of_ordinances?nodeId=CHTR_ARTIXINRE" TargetMode="External"/><Relationship Id="rId218" Type="http://schemas.openxmlformats.org/officeDocument/2006/relationships/hyperlink" Target="https://www.a2gov.org/departments/city-clerk/Documents/Charter.pdf" TargetMode="External"/><Relationship Id="rId425" Type="http://schemas.openxmlformats.org/officeDocument/2006/relationships/hyperlink" Target="https://le.utah.gov/xcode/Title20A/Chapter1/20A-1-S202.html?v=C20A-1-S202_2014040320140513" TargetMode="External"/><Relationship Id="rId632" Type="http://schemas.openxmlformats.org/officeDocument/2006/relationships/hyperlink" Target="https://www.sos.la.gov/ElectionsAndVoting/PublishedDocuments/ElectionCode.pdf" TargetMode="External"/><Relationship Id="rId271" Type="http://schemas.openxmlformats.org/officeDocument/2006/relationships/hyperlink" Target="https://library.municode.com/nv/las_vegas/codes/code_of_ordinances?nodeId=LAVECH_ARTVEL" TargetMode="External"/><Relationship Id="rId937" Type="http://schemas.openxmlformats.org/officeDocument/2006/relationships/hyperlink" Target="https://law.lis.virginia.gov/charters/richmond/" TargetMode="External"/><Relationship Id="rId66" Type="http://schemas.openxmlformats.org/officeDocument/2006/relationships/hyperlink" Target="https://www.codepublishing.com/CA/Fremont/" TargetMode="External"/><Relationship Id="rId131" Type="http://schemas.openxmlformats.org/officeDocument/2006/relationships/hyperlink" Target="https://codelibrary.amlegal.com/codes/pompanobeach/latest/pompanobeach_fl/0-0-0-76041" TargetMode="External"/><Relationship Id="rId369" Type="http://schemas.openxmlformats.org/officeDocument/2006/relationships/hyperlink" Target="https://library.municode.com/TN/memphis/codes/charter?nodeId=PTIIHORUAM_ORDINANCE_NO._1865_DATE_MUNICIPAL_ELECTIONS_S6.1" TargetMode="External"/><Relationship Id="rId576" Type="http://schemas.openxmlformats.org/officeDocument/2006/relationships/hyperlink" Target="https://www.oscn.net/applications/oscn/DeliverDocument.asp?CiteID=78688" TargetMode="External"/><Relationship Id="rId783" Type="http://schemas.openxmlformats.org/officeDocument/2006/relationships/hyperlink" Target="https://www.kcci.com/article/des-moines-runoff-election-results-frank-cownie-has-unofficial-win/30112240" TargetMode="External"/><Relationship Id="rId990" Type="http://schemas.openxmlformats.org/officeDocument/2006/relationships/hyperlink" Target="https://sos.ms.gov/elections/electionresults/2021MunicipalGeneral/Biloxi.pdf" TargetMode="External"/><Relationship Id="rId229" Type="http://schemas.openxmlformats.org/officeDocument/2006/relationships/hyperlink" Target="https://detroitmi.gov/Portals/0/docs/Publications/COD%20Charter/2_29_2012_CharterDocument_2_1_WITHOUT_COMMENTARY_1.pdf" TargetMode="External"/><Relationship Id="rId436" Type="http://schemas.openxmlformats.org/officeDocument/2006/relationships/hyperlink" Target="https://www.norfolk.gov/4713/Election-Results" TargetMode="External"/><Relationship Id="rId643" Type="http://schemas.openxmlformats.org/officeDocument/2006/relationships/hyperlink" Target="https://www.lynnma.gov/cityhall_documents/about/lynn_city_charter_dec_2018.pdf" TargetMode="External"/><Relationship Id="rId850" Type="http://schemas.openxmlformats.org/officeDocument/2006/relationships/hyperlink" Target="https://www.civilbeat.org/2022/08/honolulu-city-council-menor-and-okimoto-are-in-a-tight-race-for-district-8/" TargetMode="External"/><Relationship Id="rId948" Type="http://schemas.openxmlformats.org/officeDocument/2006/relationships/hyperlink" Target="https://www.odessa-tx.gov/667/Elections" TargetMode="External"/><Relationship Id="rId77" Type="http://schemas.openxmlformats.org/officeDocument/2006/relationships/hyperlink" Target="https://ecode360.com/43357901" TargetMode="External"/><Relationship Id="rId282" Type="http://schemas.openxmlformats.org/officeDocument/2006/relationships/hyperlink" Target="https://library.municode.com/nh/concord/codes/code_of_ordinances?nodeId=TITVADCO_CICH_3COEL" TargetMode="External"/><Relationship Id="rId503" Type="http://schemas.openxmlformats.org/officeDocument/2006/relationships/hyperlink" Target="https://www.stlouis-mo.gov/elections/index.cfm" TargetMode="External"/><Relationship Id="rId587" Type="http://schemas.openxmlformats.org/officeDocument/2006/relationships/hyperlink" Target="https://library.municode.com/sd/aberdeen/codes/code_of_ordinances?nodeId=PTIICOOR_CH18EL_ARTIINGE_S18-3COEL" TargetMode="External"/><Relationship Id="rId710" Type="http://schemas.openxmlformats.org/officeDocument/2006/relationships/hyperlink" Target="https://leginfo.legislature.ca.gov/faces/codes_displaySection.xhtml?sectionNum=15651.&amp;lawCode=ELEC" TargetMode="External"/><Relationship Id="rId808" Type="http://schemas.openxmlformats.org/officeDocument/2006/relationships/hyperlink" Target="https://statutes.capitol.texas.gov/Docs/LG/htm/LG.22.htm" TargetMode="External"/><Relationship Id="rId8" Type="http://schemas.openxmlformats.org/officeDocument/2006/relationships/hyperlink" Target="http://alisondb.legislature.state.al.us/alison/codeofalabama/1975/11-46-3.htm" TargetMode="External"/><Relationship Id="rId142" Type="http://schemas.openxmlformats.org/officeDocument/2006/relationships/hyperlink" Target="https://legislature.idaho.gov/statutesrules/idstat/Title50/T50CH4/SECT50-405/" TargetMode="External"/><Relationship Id="rId447" Type="http://schemas.openxmlformats.org/officeDocument/2006/relationships/hyperlink" Target="https://app.leg.wa.gov/rcw/default.aspx?cite=29A.04.330" TargetMode="External"/><Relationship Id="rId794" Type="http://schemas.openxmlformats.org/officeDocument/2006/relationships/hyperlink" Target="https://www.nebraskalegislature.gov/laws/statutes.php?statute=32-1122" TargetMode="External"/><Relationship Id="rId654" Type="http://schemas.openxmlformats.org/officeDocument/2006/relationships/hyperlink" Target="https://law.justia.com/codes/new-york/2021/eln/article-8/title-1/8-100/" TargetMode="External"/><Relationship Id="rId861" Type="http://schemas.openxmlformats.org/officeDocument/2006/relationships/hyperlink" Target="https://www.sos.ms.gov/links/elections/home/tab5/ElectionCodeRev020209.pdf" TargetMode="External"/><Relationship Id="rId959" Type="http://schemas.openxmlformats.org/officeDocument/2006/relationships/hyperlink" Target="https://library.municode.com/tx/plano/codes/code_of_ordinances?nodeId=PTIHORUCH_ART7LEPEINRE" TargetMode="External"/><Relationship Id="rId293" Type="http://schemas.openxmlformats.org/officeDocument/2006/relationships/hyperlink" Target="https://ballotpedia.org/City_elections_in_Newark,_New_Jersey_(2022)" TargetMode="External"/><Relationship Id="rId307" Type="http://schemas.openxmlformats.org/officeDocument/2006/relationships/hyperlink" Target="https://law.justia.com/codes/new-york/2021/eln/article-8/title-1/8-100/" TargetMode="External"/><Relationship Id="rId514" Type="http://schemas.openxmlformats.org/officeDocument/2006/relationships/hyperlink" Target="https://maptoaks.org/" TargetMode="External"/><Relationship Id="rId721" Type="http://schemas.openxmlformats.org/officeDocument/2006/relationships/hyperlink" Target="https://leginfo.legislature.ca.gov/faces/codes_displaySection.xhtml?sectionNum=15651.&amp;lawCode=ELEC" TargetMode="External"/><Relationship Id="rId88" Type="http://schemas.openxmlformats.org/officeDocument/2006/relationships/hyperlink" Target="https://library.municode.com/ca/hayward/codes/charter?nodeId=CIHACH_ARTIVEL_S400GEMUEL" TargetMode="External"/><Relationship Id="rId153" Type="http://schemas.openxmlformats.org/officeDocument/2006/relationships/hyperlink" Target="https://www.ilga.gov/legislation/ilcs/documents/001000050K2A-1.1.htm" TargetMode="External"/><Relationship Id="rId360" Type="http://schemas.openxmlformats.org/officeDocument/2006/relationships/hyperlink" Target="https://library.municode.com/sc/columbia/codes/code_of_ordinances?nodeId=COOR_CH6EL_S6-6TIELNO" TargetMode="External"/><Relationship Id="rId598" Type="http://schemas.openxmlformats.org/officeDocument/2006/relationships/hyperlink" Target="https://library.municode.com/wi/racine/codes/code_of_ordinances?nodeId=PTICHOR_ARTIIIEL_S3-1SPPR" TargetMode="External"/><Relationship Id="rId819" Type="http://schemas.openxmlformats.org/officeDocument/2006/relationships/hyperlink" Target="https://wasilla.municipal.codes/WMC/4.04.060" TargetMode="External"/><Relationship Id="rId1004" Type="http://schemas.openxmlformats.org/officeDocument/2006/relationships/hyperlink" Target="https://library.municode.com/nv/henderson/codes/code_of_ordinances?nodeId=HENDERSON_CHARTERCH266STNE1971_ARTVEL_S5.020GEMUEL" TargetMode="External"/><Relationship Id="rId220" Type="http://schemas.openxmlformats.org/officeDocument/2006/relationships/hyperlink" Target="https://library.municode.com/mi/grand_rapids/codes/code_of_ordinances?nodeId=PT1CH_TITIIIREOMLE" TargetMode="External"/><Relationship Id="rId458" Type="http://schemas.openxmlformats.org/officeDocument/2006/relationships/hyperlink" Target="https://library.municode.com/wi/madison/codes/code_of_ordinances?nodeId=COORMAWIVOICH1--10_CH3OFBOEMPURE_SUBCHAPTER_3DEL_3.60PREL" TargetMode="External"/><Relationship Id="rId665" Type="http://schemas.openxmlformats.org/officeDocument/2006/relationships/hyperlink" Target="https://library.municode.com/oh/dayton/codes/code_of_ordinances?nodeId=CH_ARTIINOELCO" TargetMode="External"/><Relationship Id="rId872" Type="http://schemas.openxmlformats.org/officeDocument/2006/relationships/hyperlink" Target="https://leg.mt.gov/bills/mca/title_0130/chapter_0010/part_0010/section_0040/0130-0010-0010-0040.html" TargetMode="External"/><Relationship Id="rId15" Type="http://schemas.openxmlformats.org/officeDocument/2006/relationships/hyperlink" Target="https://www.scottsdaleaz.gov/council/charter.asp" TargetMode="External"/><Relationship Id="rId318" Type="http://schemas.openxmlformats.org/officeDocument/2006/relationships/hyperlink" Target="https://www.ncleg.gov/EnactedLegislation/Statutes/PDF/BySection/Chapter_163/GS_163-1.pdf" TargetMode="External"/><Relationship Id="rId525" Type="http://schemas.openxmlformats.org/officeDocument/2006/relationships/hyperlink" Target="https://www.murrietaca.gov/378/Elections" TargetMode="External"/><Relationship Id="rId732" Type="http://schemas.openxmlformats.org/officeDocument/2006/relationships/hyperlink" Target="https://www.antiochca.gov/fc/administration/city-clerk/Reso-2022-109.pdf" TargetMode="External"/><Relationship Id="rId99" Type="http://schemas.openxmlformats.org/officeDocument/2006/relationships/hyperlink" Target="https://library.municode.com/co/boulder/codes/municipal_code?nodeId=THCHBOCO_ARTIIIEL" TargetMode="External"/><Relationship Id="rId164" Type="http://schemas.openxmlformats.org/officeDocument/2006/relationships/hyperlink" Target="https://iga.in.gov/legislative/laws/2022/ic/titles/003" TargetMode="External"/><Relationship Id="rId371" Type="http://schemas.openxmlformats.org/officeDocument/2006/relationships/hyperlink" Target="https://library.municode.com/tn/chattanooga/codes/code_of_ordinances?nodeId=TIT5ELMACOMEJU_CHIIMACOEL" TargetMode="External"/><Relationship Id="rId1015" Type="http://schemas.openxmlformats.org/officeDocument/2006/relationships/printerSettings" Target="../printerSettings/printerSettings6.bin"/><Relationship Id="rId469" Type="http://schemas.openxmlformats.org/officeDocument/2006/relationships/hyperlink" Target="https://www.natronacounty-wy.gov/DocumentCenter/View/7601/Official-Gen-2022-Natrona-County-Gen-Election-Summary-EL-45?bidId=" TargetMode="External"/><Relationship Id="rId676" Type="http://schemas.openxmlformats.org/officeDocument/2006/relationships/hyperlink" Target="https://library.municode.com/tx/amarillo/codes/code_of_ordinances?nodeId=CH_ARTV_S5EL" TargetMode="External"/><Relationship Id="rId883" Type="http://schemas.openxmlformats.org/officeDocument/2006/relationships/hyperlink" Target="https://www.bismarcknd.gov/DocumentCenter/View/145/Appendix-B---Home-Rule-Charter?bidId=" TargetMode="External"/><Relationship Id="rId26" Type="http://schemas.openxmlformats.org/officeDocument/2006/relationships/hyperlink" Target="https://library.municode.com/az/glendale/ordinances/code_of_ordinances?nodeId=998307" TargetMode="External"/><Relationship Id="rId231" Type="http://schemas.openxmlformats.org/officeDocument/2006/relationships/hyperlink" Target="https://www.a2gov.org/departments/city-clerk/Documents/Charter.pdf" TargetMode="External"/><Relationship Id="rId329" Type="http://schemas.openxmlformats.org/officeDocument/2006/relationships/hyperlink" Target="https://library.municode.com/oh/columbus/codes/code_of_ordinances?nodeId=CHTR_THECICOOH_EL_S41NOEL" TargetMode="External"/><Relationship Id="rId536" Type="http://schemas.openxmlformats.org/officeDocument/2006/relationships/hyperlink" Target="https://library.municode.com/tx/allen/codes/code_of_ordinances?nodeId=HOME_RULE_CHARTERFOTH_ARTVIINOEL_S7.01EL" TargetMode="External"/><Relationship Id="rId175" Type="http://schemas.openxmlformats.org/officeDocument/2006/relationships/hyperlink" Target="https://www.legis.iowa.gov/docs/ico/chapter/376.pdf" TargetMode="External"/><Relationship Id="rId743" Type="http://schemas.openxmlformats.org/officeDocument/2006/relationships/hyperlink" Target="https://electionhistory.ct.gov/eng/contests/view/29624" TargetMode="External"/><Relationship Id="rId950" Type="http://schemas.openxmlformats.org/officeDocument/2006/relationships/hyperlink" Target="https://codes.findlaw.com/ga/title-21-elections/ga-code-sect-21-2-501/" TargetMode="External"/><Relationship Id="rId382" Type="http://schemas.openxmlformats.org/officeDocument/2006/relationships/hyperlink" Target="https://library.municode.com/tx/san_antonio/codes/code_of_ordinances?nodeId=PTICH_ARTIIIMUEL_S19RESPEL" TargetMode="External"/><Relationship Id="rId603" Type="http://schemas.openxmlformats.org/officeDocument/2006/relationships/hyperlink" Target="https://codelibrary.amlegal.com/codes/parkersburg/latest/parkersburg_wv/0-0-0-18447" TargetMode="External"/><Relationship Id="rId687" Type="http://schemas.openxmlformats.org/officeDocument/2006/relationships/hyperlink" Target="http://app.leg.wa.gov/RCW/default.aspx?cite=29A.04.311" TargetMode="External"/><Relationship Id="rId810" Type="http://schemas.openxmlformats.org/officeDocument/2006/relationships/hyperlink" Target="https://www.galvestonvotes.org/election-information/past-election-results" TargetMode="External"/><Relationship Id="rId908" Type="http://schemas.openxmlformats.org/officeDocument/2006/relationships/hyperlink" Target="https://www.civilbeat.org/2022/08/honolulu-city-council-menor-and-okimoto-are-in-a-tight-race-for-district-8/" TargetMode="External"/><Relationship Id="rId242" Type="http://schemas.openxmlformats.org/officeDocument/2006/relationships/hyperlink" Target="https://www.revisor.mn.gov/statutes/2022/cite/205.065" TargetMode="External"/><Relationship Id="rId894" Type="http://schemas.openxmlformats.org/officeDocument/2006/relationships/hyperlink" Target="https://casetext.com/statute/pennsylvania-statutes/statutes-unconsolidated/title-25-ps-elections-electoral-districts/chapter-14-election-code/article-vi-dates-of-elections-and-primaries-and-special-elections/november-elections-and-preceding-primaries/section-2754-municipal-primary-officers-to-be-nominated" TargetMode="External"/><Relationship Id="rId37" Type="http://schemas.openxmlformats.org/officeDocument/2006/relationships/hyperlink" Target="https://library.municode.com/az/surprise/codes/municipal_code?nodeId=PTIGEOR_CH14EL" TargetMode="External"/><Relationship Id="rId102" Type="http://schemas.openxmlformats.org/officeDocument/2006/relationships/hyperlink" Target="https://denvergov.org/Government/Agencies-Departments-Offices/Agencies-Departments-Offices-Directory/Office-of-the-Clerk-and-Recorder/Elections-Division/About-Us/Election-Rules" TargetMode="External"/><Relationship Id="rId547" Type="http://schemas.openxmlformats.org/officeDocument/2006/relationships/hyperlink" Target="https://www.codepublishing.com/CA/Vacaville/" TargetMode="External"/><Relationship Id="rId754" Type="http://schemas.openxmlformats.org/officeDocument/2006/relationships/hyperlink" Target="https://library.municode.com/fl/miami/codes/code_of_ordinances?nodeId=PTICHRELA_SPATHCH" TargetMode="External"/><Relationship Id="rId961" Type="http://schemas.openxmlformats.org/officeDocument/2006/relationships/hyperlink" Target="https://law.justia.com/codes/alabama/2021/title-11/title-2/chapter-46/article-2/section-11-46-21/" TargetMode="External"/><Relationship Id="rId90" Type="http://schemas.openxmlformats.org/officeDocument/2006/relationships/hyperlink" Target="https://ecode360.com/42744541" TargetMode="External"/><Relationship Id="rId186" Type="http://schemas.openxmlformats.org/officeDocument/2006/relationships/hyperlink" Target="https://www.brla.gov/1273/Chapter-11-Miscellaneous" TargetMode="External"/><Relationship Id="rId393" Type="http://schemas.openxmlformats.org/officeDocument/2006/relationships/hyperlink" Target="https://www.cityoflaredo.com/City_Sec/Index.html" TargetMode="External"/><Relationship Id="rId407" Type="http://schemas.openxmlformats.org/officeDocument/2006/relationships/hyperlink" Target="https://ecode360.com/38349176" TargetMode="External"/><Relationship Id="rId614" Type="http://schemas.openxmlformats.org/officeDocument/2006/relationships/hyperlink" Target="https://library.municode.com/co/thornton/codes/code_of_ordinances?nodeId=CH_CHIIIEL_3.1REMUEL" TargetMode="External"/><Relationship Id="rId821" Type="http://schemas.openxmlformats.org/officeDocument/2006/relationships/hyperlink" Target="https://sitka.municipal.codes/Charter/V" TargetMode="External"/><Relationship Id="rId253" Type="http://schemas.openxmlformats.org/officeDocument/2006/relationships/hyperlink" Target="https://codes.findlaw.com/ms/title-23-elections/ms-code-sect-23-15-171/" TargetMode="External"/><Relationship Id="rId460" Type="http://schemas.openxmlformats.org/officeDocument/2006/relationships/hyperlink" Target="https://www.cityofracine.org/Elections/" TargetMode="External"/><Relationship Id="rId698" Type="http://schemas.openxmlformats.org/officeDocument/2006/relationships/hyperlink" Target="https://library.municode.com/mn/minneapolis/codes/code_of_ordinances?nodeId=CH_ARTIIIEL_S3.1GEPR" TargetMode="External"/><Relationship Id="rId919" Type="http://schemas.openxmlformats.org/officeDocument/2006/relationships/hyperlink" Target="https://library.municode.com/fl/tampa/codes/code_of_ordinances?nodeId=CHRELA_PTBRELA_ARTVIIIEL_S8.01COSUELELOF" TargetMode="External"/><Relationship Id="rId48" Type="http://schemas.openxmlformats.org/officeDocument/2006/relationships/hyperlink" Target="https://library.qcode.us/lib/sacramento_ca/pub/city_code/item/city_of_sacramento_charter-article_x-152" TargetMode="External"/><Relationship Id="rId113" Type="http://schemas.openxmlformats.org/officeDocument/2006/relationships/hyperlink" Target="https://library.municode.com/ct/stamford/codes/code_of_ordinances?nodeId=CH_PT1ORELPR_DIV7ELPR" TargetMode="External"/><Relationship Id="rId320" Type="http://schemas.openxmlformats.org/officeDocument/2006/relationships/hyperlink" Target="https://law.justia.com/codes/north-carolina/2005/chapter_163/gs_163-279.html" TargetMode="External"/><Relationship Id="rId558" Type="http://schemas.openxmlformats.org/officeDocument/2006/relationships/hyperlink" Target="https://library.municode.com/ca/oakland/codes/code_of_ordinances?nodeId=THCHOA_ARTXIEL" TargetMode="External"/><Relationship Id="rId765" Type="http://schemas.openxmlformats.org/officeDocument/2006/relationships/hyperlink" Target="https://library.municode.com/fl/port_st._lucie/codes/code_of_ordinances?nodeId=CHPOSTLUFL_ARTVQUEL" TargetMode="External"/><Relationship Id="rId972" Type="http://schemas.openxmlformats.org/officeDocument/2006/relationships/hyperlink" Target="https://library.municode.com/tx/brownsville/codes/code_of_ordinances?nodeId=PTICH_ARTVADPR_S1MUGO" TargetMode="External"/><Relationship Id="rId197" Type="http://schemas.openxmlformats.org/officeDocument/2006/relationships/hyperlink" Target="https://content.civicplus.com/api/assets/06f36b02-d951-4a1e-a3ba-8e9d8cd6d0d4?cache=1800" TargetMode="External"/><Relationship Id="rId418" Type="http://schemas.openxmlformats.org/officeDocument/2006/relationships/hyperlink" Target="https://library.municode.com/tx/pasadena/codes/code_of_ordinances?nodeId=CH_ARTIVEL" TargetMode="External"/><Relationship Id="rId625" Type="http://schemas.openxmlformats.org/officeDocument/2006/relationships/hyperlink" Target="https://www.ksrevisor.org/statutes/chapters/ch25/025_021a_0001.html" TargetMode="External"/><Relationship Id="rId832" Type="http://schemas.openxmlformats.org/officeDocument/2006/relationships/hyperlink" Target="https://law.justia.com/codes/arkansas/2020/title-7/chapter-7/subchapter-2/section-7-7-203" TargetMode="External"/><Relationship Id="rId264" Type="http://schemas.openxmlformats.org/officeDocument/2006/relationships/hyperlink" Target="https://www.votedouglascounty.com/city_elections.aspx" TargetMode="External"/><Relationship Id="rId471" Type="http://schemas.openxmlformats.org/officeDocument/2006/relationships/hyperlink" Target="https://wyoleg.gov/statutes/compress/title22.pdf" TargetMode="External"/><Relationship Id="rId59" Type="http://schemas.openxmlformats.org/officeDocument/2006/relationships/hyperlink" Target="https://www.santa-ana.org/documents/election-results-mayor-and-city-council/" TargetMode="External"/><Relationship Id="rId124" Type="http://schemas.openxmlformats.org/officeDocument/2006/relationships/hyperlink" Target="https://codelibrary.amlegal.com/codes/pembrokepines/latest/pembrokepines_fl/0-0-0-61465" TargetMode="External"/><Relationship Id="rId569" Type="http://schemas.openxmlformats.org/officeDocument/2006/relationships/hyperlink" Target="https://www.cityoflaredo.com/mayor-council/city-charter/Charter.pdf" TargetMode="External"/><Relationship Id="rId776" Type="http://schemas.openxmlformats.org/officeDocument/2006/relationships/hyperlink" Target="https://files.floridados.gov/media/699702/election-code.pdf" TargetMode="External"/><Relationship Id="rId983" Type="http://schemas.openxmlformats.org/officeDocument/2006/relationships/hyperlink" Target="https://library.municode.com/fl/cape_coral/codes/code_of_ordinances?nodeId=CHTR_ARTVIIFIPR_S7.11ADBU" TargetMode="External"/><Relationship Id="rId331" Type="http://schemas.openxmlformats.org/officeDocument/2006/relationships/hyperlink" Target="https://codelibrary.amlegal.com/codes/cleveland/latest/cleveland_oh/0-0-0-108" TargetMode="External"/><Relationship Id="rId429" Type="http://schemas.openxmlformats.org/officeDocument/2006/relationships/hyperlink" Target="https://law.lis.virginia.gov/charters/virginia-beach/" TargetMode="External"/><Relationship Id="rId636" Type="http://schemas.openxmlformats.org/officeDocument/2006/relationships/hyperlink" Target="https://www.sos.la.gov/ElectionsAndVoting/PublishedDocuments/ElectionCode.pdf" TargetMode="External"/><Relationship Id="rId843" Type="http://schemas.openxmlformats.org/officeDocument/2006/relationships/hyperlink" Target="https://lrb.hawaii.gov/constitution/" TargetMode="External"/><Relationship Id="rId275" Type="http://schemas.openxmlformats.org/officeDocument/2006/relationships/hyperlink" Target="https://library.municode.com/nv/north_las_vegas/codes/code_of_ordinances?nodeId=NOLAVECH_ARTVEL" TargetMode="External"/><Relationship Id="rId482" Type="http://schemas.openxmlformats.org/officeDocument/2006/relationships/hyperlink" Target="https://library.municode.com/tx/pearland/codes/code_of_ordinances?nodeId=CH_ART5EL_S5.01REEL" TargetMode="External"/><Relationship Id="rId703" Type="http://schemas.openxmlformats.org/officeDocument/2006/relationships/hyperlink" Target="https://leginfo.legislature.ca.gov/faces/codes_displaySection.xhtml?sectionNum=15651.&amp;lawCode=ELEC" TargetMode="External"/><Relationship Id="rId910" Type="http://schemas.openxmlformats.org/officeDocument/2006/relationships/hyperlink" Target="https://www.ksrevisor.org/statutes/chapters/ch25/025_021a_0001.html" TargetMode="External"/><Relationship Id="rId135" Type="http://schemas.openxmlformats.org/officeDocument/2006/relationships/hyperlink" Target="https://library.municode.com/ga/augusta-richmond_county/codes/code_of_ordinances?nodeId=CH_CH1AD_ART5CH_S1-29ELCO" TargetMode="External"/><Relationship Id="rId342" Type="http://schemas.openxmlformats.org/officeDocument/2006/relationships/hyperlink" Target="https://www.portland.gov/charter/3/1/102" TargetMode="External"/><Relationship Id="rId787" Type="http://schemas.openxmlformats.org/officeDocument/2006/relationships/hyperlink" Target="https://legislature.maine.gov/statutes/21-A/title21-Asec723.html" TargetMode="External"/><Relationship Id="rId994" Type="http://schemas.openxmlformats.org/officeDocument/2006/relationships/hyperlink" Target="https://library.municode.com/az/mesa/codes/code_of_ordinances?nodeId=MECH_ARTVIINOEL_S701CIEL" TargetMode="External"/><Relationship Id="rId202" Type="http://schemas.openxmlformats.org/officeDocument/2006/relationships/hyperlink" Target="https://advance.lexis.com/documentpage/?pdmfid=1000516&amp;crid=c0984142-fb79-4b51-9dca-7e1db67cb423&amp;nodeid=AANAAIAADAAB&amp;nodepath=%2FROOT%2FAAN%2FAANAAI%2FAANAAIAAD%2FAANAAIAADAAB&amp;level=4&amp;haschildren=&amp;populated=false&amp;title=%C2%A7+8-301.+Date+of+general+election.&amp;config=014EJAA2ZmE1OTU3OC0xMGRjLTRlNTctOTQ3Zi0wMDE2MWFhYzAwN2MKAFBvZENhdGFsb2e9wg3LFiffInanDd3V39aA&amp;pddocfullpath=%2Fshared%2Fdocument%2Fstatutes-legislation%2Furn%3AcontentItem%3A63SM-VVV1-DYB7-W3G5-00008-00&amp;ecomp=8gf5kkk&amp;prid=31fcf518-4160-4ee6-9338-5993687f2e39" TargetMode="External"/><Relationship Id="rId647" Type="http://schemas.openxmlformats.org/officeDocument/2006/relationships/hyperlink" Target="https://library.municode.com/ne/omaha/codes/code_of_ordinances?nodeId=PTICH_ARTVIIIMIGE_S8.01NOEL" TargetMode="External"/><Relationship Id="rId854" Type="http://schemas.openxmlformats.org/officeDocument/2006/relationships/hyperlink" Target="https://law.justia.com/codes/iowa/2020/title-ix/chapter-376/section-376-6/" TargetMode="External"/><Relationship Id="rId286" Type="http://schemas.openxmlformats.org/officeDocument/2006/relationships/hyperlink" Target="https://ecode360.com/32212184?highlight=elect,elected,election,elections,municipal%20election,regular&amp;searchId=40004237424546996" TargetMode="External"/><Relationship Id="rId493" Type="http://schemas.openxmlformats.org/officeDocument/2006/relationships/hyperlink" Target="https://library.municode.com/ca/rialto/codes/code_of_ordinances?nodeId=TIT2ADPE_CH2.14EL_2.14.010ELDAEROF" TargetMode="External"/><Relationship Id="rId507" Type="http://schemas.openxmlformats.org/officeDocument/2006/relationships/hyperlink" Target="https://law.justia.com/codes/new-jersey/2016/title-40/section-40-45-7/" TargetMode="External"/><Relationship Id="rId714" Type="http://schemas.openxmlformats.org/officeDocument/2006/relationships/hyperlink" Target="https://leginfo.legislature.ca.gov/faces/codes_displaySection.xhtml?sectionNum=15651.&amp;lawCode=ELEC" TargetMode="External"/><Relationship Id="rId921" Type="http://schemas.openxmlformats.org/officeDocument/2006/relationships/hyperlink" Target="https://codelibrary.amlegal.com/codes/iowacityia/latest/iowacity_ia/0-0-0-17408" TargetMode="External"/><Relationship Id="rId50" Type="http://schemas.openxmlformats.org/officeDocument/2006/relationships/hyperlink" Target="https://www.sandiego.gov/city-clerk/elections/process/amendment" TargetMode="External"/><Relationship Id="rId146" Type="http://schemas.openxmlformats.org/officeDocument/2006/relationships/hyperlink" Target="https://legislature.idaho.gov/statutesrules/idstat/Title50/T50CH4/SECT50-413/" TargetMode="External"/><Relationship Id="rId353" Type="http://schemas.openxmlformats.org/officeDocument/2006/relationships/hyperlink" Target="https://oregon.public.law/statutes/ors_254.035" TargetMode="External"/><Relationship Id="rId560" Type="http://schemas.openxmlformats.org/officeDocument/2006/relationships/hyperlink" Target="https://library.municode.com/ca/pasadena/codes/code_of_ordinances?nodeId=CH_ARTXIIEL_S1204CA" TargetMode="External"/><Relationship Id="rId798" Type="http://schemas.openxmlformats.org/officeDocument/2006/relationships/hyperlink" Target="https://elections.erie.gov/ElectionArch" TargetMode="External"/><Relationship Id="rId213" Type="http://schemas.openxmlformats.org/officeDocument/2006/relationships/hyperlink" Target="https://lowellma.gov/DocumentCenter/View/17415/2021-Preliminary-Election-Results--92121---OFFICIAL" TargetMode="External"/><Relationship Id="rId420" Type="http://schemas.openxmlformats.org/officeDocument/2006/relationships/hyperlink" Target="https://library.municode.com/tx/waco/codes/code_of_ordinances?nodeId=PTICH_ARTIVINRERE" TargetMode="External"/><Relationship Id="rId658" Type="http://schemas.openxmlformats.org/officeDocument/2006/relationships/hyperlink" Target="https://law.justia.com/codes/north-carolina/2005/chapter_163/gs_163-279.html" TargetMode="External"/><Relationship Id="rId865" Type="http://schemas.openxmlformats.org/officeDocument/2006/relationships/hyperlink" Target="https://www.sos.ms.gov/links/elections/home/tab5/ElectionCodeRev020209.pdf" TargetMode="External"/><Relationship Id="rId297" Type="http://schemas.openxmlformats.org/officeDocument/2006/relationships/hyperlink" Target="https://ballotpedia.org/City_elections_in_Albuquerque,_New_Mexico_(2021)" TargetMode="External"/><Relationship Id="rId518" Type="http://schemas.openxmlformats.org/officeDocument/2006/relationships/hyperlink" Target="https://berkeley.municipal.codes/Charter/ArtIII" TargetMode="External"/><Relationship Id="rId725" Type="http://schemas.openxmlformats.org/officeDocument/2006/relationships/hyperlink" Target="https://leginfo.legislature.ca.gov/faces/codes_displaySection.xhtml?sectionNum=15651.&amp;lawCode=ELEC" TargetMode="External"/><Relationship Id="rId932" Type="http://schemas.openxmlformats.org/officeDocument/2006/relationships/hyperlink" Target="https://www.portland.gov/charter/3/1/102" TargetMode="External"/><Relationship Id="rId157" Type="http://schemas.openxmlformats.org/officeDocument/2006/relationships/hyperlink" Target="https://www.ilga.gov/legislation/ilcs/ilcs4.asp?DocName=001000050HArt%2E+2A&amp;ActID=170&amp;ChapterID=3&amp;SeqStart=6500000&amp;SeqEnd=12700000" TargetMode="External"/><Relationship Id="rId364" Type="http://schemas.openxmlformats.org/officeDocument/2006/relationships/hyperlink" Target="https://codelibrary.amlegal.com/codes/siouxfalls/latest/siouxfalls_sd/0-0-0-45704" TargetMode="External"/><Relationship Id="rId1008" Type="http://schemas.openxmlformats.org/officeDocument/2006/relationships/hyperlink" Target="https://library.municode.com/az/mesa/codes/code_of_ordinances?nodeId=MECH_ARTVIINOEL_S701CIEL" TargetMode="External"/><Relationship Id="rId61" Type="http://schemas.openxmlformats.org/officeDocument/2006/relationships/hyperlink" Target="https://library.municode.com/ca/riverside/codes/code_of_ordinances?nodeId=PTICICH_ARTIVCICOMA_S400ENNUTEMAELWA" TargetMode="External"/><Relationship Id="rId571" Type="http://schemas.openxmlformats.org/officeDocument/2006/relationships/hyperlink" Target="https://library.municode.com/tx/denton/codes/code_of_ordinances?nodeId=PTICH_ARTIIINOEL_S3.04CAELRERE" TargetMode="External"/><Relationship Id="rId669" Type="http://schemas.openxmlformats.org/officeDocument/2006/relationships/hyperlink" Target="https://oregon.public.law/statutes/ors_254.056" TargetMode="External"/><Relationship Id="rId876" Type="http://schemas.openxmlformats.org/officeDocument/2006/relationships/hyperlink" Target="https://leg.mt.gov/bills/mca/title_0130/chapter_0010/part_0010/section_0070/0130-0010-0010-0070.html" TargetMode="External"/><Relationship Id="rId19" Type="http://schemas.openxmlformats.org/officeDocument/2006/relationships/hyperlink" Target="https://library.municode.com/az/chandler/codes/code_of_ordinances?nodeId=CHCH_ARTVIINOEL" TargetMode="External"/><Relationship Id="rId224" Type="http://schemas.openxmlformats.org/officeDocument/2006/relationships/hyperlink" Target="https://www.a2gov.org/departments/city-clerk/Documents/Charter.pdf" TargetMode="External"/><Relationship Id="rId431" Type="http://schemas.openxmlformats.org/officeDocument/2006/relationships/hyperlink" Target="https://law.lis.virginia.gov/charters/chesapeake/" TargetMode="External"/><Relationship Id="rId529" Type="http://schemas.openxmlformats.org/officeDocument/2006/relationships/hyperlink" Target="https://library.municode.com/ca/west_covina/codes/code_of_ordinances?nodeId=MUCO_CH2AD_ARTIICICO_DIV1GE_S2-20STEL" TargetMode="External"/><Relationship Id="rId736" Type="http://schemas.openxmlformats.org/officeDocument/2006/relationships/hyperlink" Target="https://codelibrary.amlegal.com/codes/chico/latest/chico_ca/0-0-0-160" TargetMode="External"/><Relationship Id="rId168" Type="http://schemas.openxmlformats.org/officeDocument/2006/relationships/hyperlink" Target="https://iga.in.gov/legislative/laws/2022/ic/titles/003" TargetMode="External"/><Relationship Id="rId943" Type="http://schemas.openxmlformats.org/officeDocument/2006/relationships/hyperlink" Target="https://library.municode.com/fl/orlando/codes/code_of_ordinances?nodeId=TITICH_CH2AD_S14INORPE" TargetMode="External"/><Relationship Id="rId72" Type="http://schemas.openxmlformats.org/officeDocument/2006/relationships/hyperlink" Target="https://www.santa-clarita.com/city-hall/departments/administrative-services/elections/" TargetMode="External"/><Relationship Id="rId375" Type="http://schemas.openxmlformats.org/officeDocument/2006/relationships/hyperlink" Target="https://codelibrary.amlegal.com/codes/dallas/latest/dallas_tx/0-0-0-50114" TargetMode="External"/><Relationship Id="rId582" Type="http://schemas.openxmlformats.org/officeDocument/2006/relationships/hyperlink" Target="https://library.municode.com/sc/columbia/codes/code_of_ordinances?nodeId=COOR_CH6EL_S6-4ELBENONOCARUEL" TargetMode="External"/><Relationship Id="rId803" Type="http://schemas.openxmlformats.org/officeDocument/2006/relationships/hyperlink" Target="https://law.justia.com/codes/south-dakota/2022/title-9/chapter-13/section-9-13-27-2/" TargetMode="External"/><Relationship Id="rId3" Type="http://schemas.openxmlformats.org/officeDocument/2006/relationships/hyperlink" Target="https://law.justia.com/codes/alabama/2021/title-11/title-2/chapter-46/article-2/section-11-46-21/" TargetMode="External"/><Relationship Id="rId235" Type="http://schemas.openxmlformats.org/officeDocument/2006/relationships/hyperlink" Target="https://codelibrary.amlegal.com/codes/dearborn/latest/dearborn_mi/0-0-0-410" TargetMode="External"/><Relationship Id="rId442" Type="http://schemas.openxmlformats.org/officeDocument/2006/relationships/hyperlink" Target="https://app.leg.wa.gov/rcw/default.aspx?cite=29A.04.330" TargetMode="External"/><Relationship Id="rId887" Type="http://schemas.openxmlformats.org/officeDocument/2006/relationships/hyperlink" Target="https://library.municode.com/nd/minot/codes/code_of_ordinances?nodeId=COOR_CH11_1-2EL_S11_1-2_-2MUEL" TargetMode="External"/><Relationship Id="rId302" Type="http://schemas.openxmlformats.org/officeDocument/2006/relationships/hyperlink" Target="https://www.codepublishing.com/NM/RioRancho/" TargetMode="External"/><Relationship Id="rId747" Type="http://schemas.openxmlformats.org/officeDocument/2006/relationships/hyperlink" Target="https://delcode.delaware.gov/title15/c075/sc04/index.html" TargetMode="External"/><Relationship Id="rId954" Type="http://schemas.openxmlformats.org/officeDocument/2006/relationships/hyperlink" Target="https://library.municode.com/co/pueblo/codes/code_of_ordinances?nodeId=TITVEL_CH1EL_ARTIDEGEPR_S5-1-11INRE" TargetMode="External"/><Relationship Id="rId83" Type="http://schemas.openxmlformats.org/officeDocument/2006/relationships/hyperlink" Target="https://www.cityoflancasterca.org/home/showpublisheddocument/43410/637686844974070000" TargetMode="External"/><Relationship Id="rId179" Type="http://schemas.openxmlformats.org/officeDocument/2006/relationships/hyperlink" Target="https://codes.findlaw.com/ky/title-x-elections/ky-rev-st-sect-118-025/" TargetMode="External"/><Relationship Id="rId386" Type="http://schemas.openxmlformats.org/officeDocument/2006/relationships/hyperlink" Target="https://library.municode.com/tx/plano/codes/code_of_ordinances?nodeId=PTIHORUCH_ART5NOEL_S5.01EL" TargetMode="External"/><Relationship Id="rId593" Type="http://schemas.openxmlformats.org/officeDocument/2006/relationships/hyperlink" Target="https://library.municode.com/tn/knoxville/codes/code_of_ordinances?nodeId=PTITHCH_ARTVIIEL_707MAHOEL" TargetMode="External"/><Relationship Id="rId607" Type="http://schemas.openxmlformats.org/officeDocument/2006/relationships/hyperlink" Target="https://library.municode.com/az/tempe/codes/city_code?nodeId=CHTR_ARTVIINOEL_S7.01CIEL" TargetMode="External"/><Relationship Id="rId814" Type="http://schemas.openxmlformats.org/officeDocument/2006/relationships/hyperlink" Target="https://library.municode.com/ak/juneau/codes/code_of_ordinances?nodeId=PTIHORUCH_ARTVIEL_S6.6DEELRE" TargetMode="External"/><Relationship Id="rId246" Type="http://schemas.openxmlformats.org/officeDocument/2006/relationships/hyperlink" Target="https://library.municode.com/mn/st._paul/codes/code_of_ordinances?nodeId=PTICICH" TargetMode="External"/><Relationship Id="rId453" Type="http://schemas.openxmlformats.org/officeDocument/2006/relationships/hyperlink" Target="https:/library.municode.com/wv/charleston/codes/code_of_ordinances?nodeId=PTICH_S35ELTEOFELOFAPMAAPCLAPMADUMASOFE" TargetMode="External"/><Relationship Id="rId660" Type="http://schemas.openxmlformats.org/officeDocument/2006/relationships/hyperlink" Target="https://law.justia.com/codes/north-carolina/2005/chapter_163/gs_163-279.html" TargetMode="External"/><Relationship Id="rId898" Type="http://schemas.openxmlformats.org/officeDocument/2006/relationships/hyperlink" Target="https://www.ri.gov/election/results/2022/statewide_primary/pawtucket/" TargetMode="External"/><Relationship Id="rId106" Type="http://schemas.openxmlformats.org/officeDocument/2006/relationships/hyperlink" Target="https://library.municode.com/co/arvada/codes/code_of_ordinances?nodeId=PTICH_CHIIIEL_3.2REMUEL" TargetMode="External"/><Relationship Id="rId313" Type="http://schemas.openxmlformats.org/officeDocument/2006/relationships/hyperlink" Target="https://library.municode.com/nc/winston-salem/codes/code_of_ordinances?nodeId=PTICH_ARTIIEL_S12JTIELTE" TargetMode="External"/><Relationship Id="rId758" Type="http://schemas.openxmlformats.org/officeDocument/2006/relationships/hyperlink" Target="https://library.municode.com/fl/orlando/codes/code_of_ordinances?nodeId=TITIICICO_CH21EL_S21.05ELRFEL" TargetMode="External"/><Relationship Id="rId965" Type="http://schemas.openxmlformats.org/officeDocument/2006/relationships/hyperlink" Target="https://online.encodeplus.com/regs/savannah-ga/doc-viewer.asp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4C95-4AEC-4168-8F22-E9A55B825B03}">
  <dimension ref="A1:L67"/>
  <sheetViews>
    <sheetView tabSelected="1" zoomScale="125" zoomScaleNormal="100" workbookViewId="0">
      <selection activeCell="A49" sqref="A49"/>
    </sheetView>
  </sheetViews>
  <sheetFormatPr defaultColWidth="8.88671875" defaultRowHeight="14.4"/>
  <cols>
    <col min="1" max="1" width="23.6640625" style="11" customWidth="1"/>
    <col min="2" max="2" width="23.6640625" style="17" customWidth="1"/>
    <col min="3" max="3" width="60.109375" style="17" customWidth="1"/>
    <col min="4" max="4" width="23.6640625" style="17" customWidth="1"/>
    <col min="5" max="6" width="23.6640625" style="1" customWidth="1"/>
    <col min="7" max="7" width="15.33203125" customWidth="1"/>
    <col min="8" max="8" width="19.44140625" style="1" customWidth="1"/>
    <col min="9" max="9" width="185" style="1" customWidth="1"/>
    <col min="10" max="10" width="59.44140625" style="1" customWidth="1"/>
    <col min="11" max="11" width="25.44140625" style="1" customWidth="1"/>
    <col min="12" max="12" width="13.33203125" style="36" customWidth="1"/>
  </cols>
  <sheetData>
    <row r="1" spans="1:12" ht="23.4">
      <c r="A1" s="12" t="s">
        <v>0</v>
      </c>
      <c r="B1" s="18"/>
      <c r="C1" s="18"/>
      <c r="D1" s="18"/>
    </row>
    <row r="2" spans="1:12" ht="18">
      <c r="A2" s="13" t="s">
        <v>1</v>
      </c>
    </row>
    <row r="3" spans="1:12" ht="27.75" customHeight="1">
      <c r="A3" s="73" t="s">
        <v>2</v>
      </c>
      <c r="B3" s="74"/>
      <c r="C3" s="74"/>
      <c r="D3" s="74"/>
      <c r="E3" s="62"/>
      <c r="F3" s="62"/>
      <c r="G3" s="62"/>
      <c r="H3" s="62"/>
      <c r="I3" s="62"/>
    </row>
    <row r="4" spans="1:12" s="16" customFormat="1">
      <c r="A4" s="14" t="s">
        <v>3</v>
      </c>
      <c r="B4" s="19"/>
      <c r="C4" s="19"/>
      <c r="D4" s="19"/>
      <c r="E4" s="15"/>
      <c r="F4" s="15"/>
      <c r="H4" s="15"/>
      <c r="I4" s="15"/>
      <c r="J4" s="15"/>
      <c r="K4" s="15"/>
      <c r="L4" s="49"/>
    </row>
    <row r="5" spans="1:12" ht="100.8">
      <c r="A5" s="10" t="s">
        <v>4</v>
      </c>
      <c r="B5" s="7" t="s">
        <v>5</v>
      </c>
      <c r="C5" s="7" t="s">
        <v>6</v>
      </c>
      <c r="D5" s="7" t="s">
        <v>7</v>
      </c>
      <c r="E5" s="7" t="s">
        <v>8</v>
      </c>
      <c r="F5" s="52" t="s">
        <v>9</v>
      </c>
      <c r="G5" s="7" t="s">
        <v>10</v>
      </c>
      <c r="H5" s="7" t="s">
        <v>11</v>
      </c>
      <c r="I5" s="7" t="s">
        <v>12</v>
      </c>
      <c r="J5" s="7" t="s">
        <v>13</v>
      </c>
      <c r="K5" s="7" t="s">
        <v>14</v>
      </c>
      <c r="L5" s="52" t="s">
        <v>15</v>
      </c>
    </row>
    <row r="6" spans="1:12" ht="57.6">
      <c r="A6" s="11" t="s">
        <v>16</v>
      </c>
      <c r="B6" s="17" t="s">
        <v>17</v>
      </c>
      <c r="C6" s="1" t="s">
        <v>18</v>
      </c>
      <c r="D6">
        <f>COUNTIF(Cities!A2:A421, A6)</f>
        <v>5</v>
      </c>
      <c r="E6" s="1">
        <f>COUNTIFS(Cities!A$2:A$421,A6,Cities!E$2:E$421,"On-cycle by municipal code or charter")+COUNTIFS(Cities!A$2:A$421,A6,Cities!E$2:E$421,"On-cycle by state law")+COUNTIFS(Cities!A$2:A$421,A6,Cities!E$2:E$421,"On-cycle, judging from election results")</f>
        <v>0</v>
      </c>
      <c r="F6" s="36">
        <f t="shared" ref="F6:F37" si="0">E6/D6</f>
        <v>0</v>
      </c>
      <c r="G6" s="1" t="s">
        <v>19</v>
      </c>
      <c r="H6" s="1" t="s">
        <v>20</v>
      </c>
      <c r="I6" s="2" t="s">
        <v>21</v>
      </c>
      <c r="J6" s="2" t="s">
        <v>22</v>
      </c>
      <c r="K6" s="9" t="s">
        <v>23</v>
      </c>
      <c r="L6" s="36" t="b">
        <f t="shared" ref="L6:L37" si="1">AND(B6 = "State law lets cities decide whether to hold on-cycle elections", F6 &gt;0.5)</f>
        <v>0</v>
      </c>
    </row>
    <row r="7" spans="1:12" ht="129.6">
      <c r="A7" s="11" t="s">
        <v>24</v>
      </c>
      <c r="B7" s="17" t="s">
        <v>25</v>
      </c>
      <c r="C7" s="3" t="s">
        <v>26</v>
      </c>
      <c r="D7">
        <f>COUNTIF(Cities!A3:A422, A7)</f>
        <v>5</v>
      </c>
      <c r="E7" s="1">
        <f>COUNTIFS(Cities!A$2:A$421,A7,Cities!E$2:E$421,"On-cycle by municipal code or charter")+COUNTIFS(Cities!A$2:A$421,A7,Cities!E$2:E$421,"On-cycle by state law")+COUNTIFS(Cities!A$2:A$421,A7,Cities!E$2:E$421,"On-cycle, judging from election results")</f>
        <v>0</v>
      </c>
      <c r="F7" s="36">
        <f t="shared" si="0"/>
        <v>0</v>
      </c>
      <c r="G7" s="1" t="s">
        <v>27</v>
      </c>
      <c r="H7" s="1" t="s">
        <v>28</v>
      </c>
      <c r="I7" s="2" t="s">
        <v>29</v>
      </c>
      <c r="J7" s="2" t="s">
        <v>30</v>
      </c>
      <c r="K7" s="9" t="s">
        <v>31</v>
      </c>
      <c r="L7" s="36" t="b">
        <f t="shared" si="1"/>
        <v>0</v>
      </c>
    </row>
    <row r="8" spans="1:12" ht="201.6">
      <c r="A8" s="11" t="s">
        <v>32</v>
      </c>
      <c r="B8" s="17" t="s">
        <v>33</v>
      </c>
      <c r="C8" s="1" t="s">
        <v>34</v>
      </c>
      <c r="D8">
        <f>COUNTIF(Cities!A4:A423, A8)</f>
        <v>12</v>
      </c>
      <c r="E8" s="1">
        <f>COUNTIFS(Cities!A$2:A$421,A8,Cities!E$2:E$421,"On-cycle by municipal code or charter")+COUNTIFS(Cities!A$2:A$421,A8,Cities!E$2:E$421,"On-cycle by state law")+COUNTIFS(Cities!A$2:A$421,A8,Cities!E$2:E$421,"On-cycle, judging from election results")</f>
        <v>11</v>
      </c>
      <c r="F8" s="36">
        <f t="shared" si="0"/>
        <v>0.91666666666666663</v>
      </c>
      <c r="G8" s="1" t="s">
        <v>35</v>
      </c>
      <c r="H8" s="1" t="s">
        <v>36</v>
      </c>
      <c r="I8" s="2" t="s">
        <v>37</v>
      </c>
      <c r="J8" s="9" t="s">
        <v>38</v>
      </c>
      <c r="K8" s="9" t="s">
        <v>31</v>
      </c>
      <c r="L8" s="36" t="b">
        <f t="shared" si="1"/>
        <v>0</v>
      </c>
    </row>
    <row r="9" spans="1:12" ht="144">
      <c r="A9" s="11" t="s">
        <v>39</v>
      </c>
      <c r="B9" s="17" t="s">
        <v>33</v>
      </c>
      <c r="C9" s="1" t="s">
        <v>40</v>
      </c>
      <c r="D9">
        <f>COUNTIF(Cities!A5:A424, A9)</f>
        <v>5</v>
      </c>
      <c r="E9" s="1">
        <f>COUNTIFS(Cities!A$2:A$421,A9,Cities!E$2:E$421,"On-cycle by municipal code or charter")+COUNTIFS(Cities!A$2:A$421,A9,Cities!E$2:E$421,"On-cycle by state law")+COUNTIFS(Cities!A$2:A$421,A9,Cities!E$2:E$421,"On-cycle, judging from election results")</f>
        <v>5</v>
      </c>
      <c r="F9" s="36">
        <f t="shared" si="0"/>
        <v>1</v>
      </c>
      <c r="G9" s="1" t="s">
        <v>35</v>
      </c>
      <c r="H9" s="1" t="s">
        <v>36</v>
      </c>
      <c r="I9" s="2" t="s">
        <v>41</v>
      </c>
      <c r="J9" s="2" t="s">
        <v>42</v>
      </c>
      <c r="K9" s="9" t="s">
        <v>23</v>
      </c>
      <c r="L9" s="36" t="b">
        <f t="shared" si="1"/>
        <v>0</v>
      </c>
    </row>
    <row r="10" spans="1:12" ht="172.8">
      <c r="A10" s="11" t="s">
        <v>43</v>
      </c>
      <c r="B10" s="17" t="s">
        <v>33</v>
      </c>
      <c r="C10" s="3" t="s">
        <v>44</v>
      </c>
      <c r="D10">
        <f>COUNTIF(Cities!A6:A425, A10)</f>
        <v>74</v>
      </c>
      <c r="E10" s="1">
        <f>COUNTIFS(Cities!A$2:A$421,A10,Cities!E$2:E$421,"On-cycle by municipal code or charter")+COUNTIFS(Cities!A$2:A$421,A10,Cities!E$2:E$421,"On-cycle by state law")+COUNTIFS(Cities!A$2:A$421,A10,Cities!E$2:E$421,"On-cycle, judging from election results")</f>
        <v>72</v>
      </c>
      <c r="F10" s="36">
        <f t="shared" si="0"/>
        <v>0.97297297297297303</v>
      </c>
      <c r="G10" s="1" t="s">
        <v>45</v>
      </c>
      <c r="H10" s="1" t="s">
        <v>46</v>
      </c>
      <c r="I10" s="2" t="s">
        <v>47</v>
      </c>
      <c r="J10" s="2" t="s">
        <v>48</v>
      </c>
      <c r="K10" s="9" t="s">
        <v>49</v>
      </c>
      <c r="L10" s="36" t="b">
        <f t="shared" si="1"/>
        <v>0</v>
      </c>
    </row>
    <row r="11" spans="1:12" ht="86.4">
      <c r="A11" s="11" t="s">
        <v>50</v>
      </c>
      <c r="B11" s="17" t="s">
        <v>25</v>
      </c>
      <c r="C11" s="1" t="s">
        <v>51</v>
      </c>
      <c r="D11">
        <f>COUNTIF(Cities!A7:A425, A11)</f>
        <v>11</v>
      </c>
      <c r="E11" s="1">
        <f>COUNTIFS(Cities!A$2:A$421,A11,Cities!E$2:E$421,"On-cycle by municipal code or charter")+COUNTIFS(Cities!A$2:A$421,A11,Cities!E$2:E$421,"On-cycle by state law")+COUNTIFS(Cities!A$2:A$421,A11,Cities!E$2:E$421,"On-cycle, judging from election results")</f>
        <v>1</v>
      </c>
      <c r="F11" s="36">
        <f t="shared" si="0"/>
        <v>9.0909090909090912E-2</v>
      </c>
      <c r="G11" s="1" t="s">
        <v>52</v>
      </c>
      <c r="H11" s="1" t="s">
        <v>53</v>
      </c>
      <c r="I11" s="2" t="s">
        <v>54</v>
      </c>
      <c r="J11" s="2" t="s">
        <v>55</v>
      </c>
      <c r="K11" s="9" t="s">
        <v>49</v>
      </c>
      <c r="L11" s="36" t="b">
        <f t="shared" si="1"/>
        <v>0</v>
      </c>
    </row>
    <row r="12" spans="1:12" ht="72">
      <c r="A12" s="11" t="s">
        <v>56</v>
      </c>
      <c r="B12" s="17" t="s">
        <v>17</v>
      </c>
      <c r="C12" s="1" t="s">
        <v>57</v>
      </c>
      <c r="D12">
        <f>COUNTIF(Cities!A8:A426, A12)</f>
        <v>5</v>
      </c>
      <c r="E12" s="1">
        <f>COUNTIFS(Cities!A$2:A$421,A12,Cities!E$2:E$421,"On-cycle by municipal code or charter")+COUNTIFS(Cities!A$2:A$421,A12,Cities!E$2:E$421,"On-cycle by state law")+COUNTIFS(Cities!A$2:A$421,A12,Cities!E$2:E$421,"On-cycle, judging from election results")</f>
        <v>0</v>
      </c>
      <c r="F12" s="36">
        <f t="shared" si="0"/>
        <v>0</v>
      </c>
      <c r="G12" s="1" t="s">
        <v>58</v>
      </c>
      <c r="H12" s="1" t="s">
        <v>59</v>
      </c>
      <c r="I12" s="2" t="s">
        <v>60</v>
      </c>
      <c r="J12" s="9" t="s">
        <v>61</v>
      </c>
      <c r="K12" s="9" t="s">
        <v>49</v>
      </c>
      <c r="L12" s="36" t="b">
        <f t="shared" si="1"/>
        <v>0</v>
      </c>
    </row>
    <row r="13" spans="1:12" ht="72">
      <c r="A13" s="11" t="s">
        <v>62</v>
      </c>
      <c r="B13" s="17" t="s">
        <v>25</v>
      </c>
      <c r="C13" s="1" t="s">
        <v>63</v>
      </c>
      <c r="D13">
        <f>COUNTIF(Cities!A9:A427, A13)</f>
        <v>5</v>
      </c>
      <c r="E13" s="1">
        <f>COUNTIFS(Cities!A$2:A$421,A13,Cities!E$2:E$421,"On-cycle by municipal code or charter")+COUNTIFS(Cities!A$2:A$421,A13,Cities!E$2:E$421,"On-cycle by state law")+COUNTIFS(Cities!A$2:A$421,A13,Cities!E$2:E$421,"On-cycle, judging from election results")</f>
        <v>1</v>
      </c>
      <c r="F13" s="36">
        <f t="shared" si="0"/>
        <v>0.2</v>
      </c>
      <c r="G13" s="1" t="s">
        <v>52</v>
      </c>
      <c r="H13" s="1" t="s">
        <v>52</v>
      </c>
      <c r="I13" s="2" t="s">
        <v>64</v>
      </c>
      <c r="J13" s="9" t="s">
        <v>61</v>
      </c>
      <c r="K13" s="9" t="s">
        <v>49</v>
      </c>
      <c r="L13" s="36" t="b">
        <f t="shared" si="1"/>
        <v>0</v>
      </c>
    </row>
    <row r="14" spans="1:12" ht="86.4">
      <c r="A14" s="11" t="s">
        <v>65</v>
      </c>
      <c r="B14" s="17" t="s">
        <v>25</v>
      </c>
      <c r="C14" s="1" t="s">
        <v>66</v>
      </c>
      <c r="D14">
        <f>COUNTIF(Cities!A10:A428, A14)</f>
        <v>22</v>
      </c>
      <c r="E14" s="1">
        <f>COUNTIFS(Cities!A$2:A$421,A14,Cities!E$2:E$421,"On-cycle by municipal code or charter")+COUNTIFS(Cities!A$2:A$421,A14,Cities!E$2:E$421,"On-cycle by state law")+COUNTIFS(Cities!A$2:A$421,A14,Cities!E$2:E$421,"On-cycle, judging from election results")</f>
        <v>10</v>
      </c>
      <c r="F14" s="36">
        <f t="shared" si="0"/>
        <v>0.45454545454545453</v>
      </c>
      <c r="G14" s="1" t="s">
        <v>52</v>
      </c>
      <c r="H14" s="1" t="s">
        <v>52</v>
      </c>
      <c r="I14" s="2" t="s">
        <v>67</v>
      </c>
      <c r="J14" s="9" t="s">
        <v>61</v>
      </c>
      <c r="K14" s="9" t="s">
        <v>23</v>
      </c>
      <c r="L14" s="36" t="b">
        <f t="shared" si="1"/>
        <v>0</v>
      </c>
    </row>
    <row r="15" spans="1:12" ht="72">
      <c r="A15" s="11" t="s">
        <v>68</v>
      </c>
      <c r="B15" s="17" t="s">
        <v>17</v>
      </c>
      <c r="C15" s="1" t="s">
        <v>69</v>
      </c>
      <c r="D15">
        <f>COUNTIF(Cities!A11:A429, A15)</f>
        <v>8</v>
      </c>
      <c r="E15" s="1">
        <f>COUNTIFS(Cities!A$2:A$421,A15,Cities!E$2:E$421,"On-cycle by municipal code or charter")+COUNTIFS(Cities!A$2:A$421,A15,Cities!E$2:E$421,"On-cycle by state law")+COUNTIFS(Cities!A$2:A$421,A15,Cities!E$2:E$421,"On-cycle, judging from election results")</f>
        <v>1</v>
      </c>
      <c r="F15" s="36">
        <f t="shared" si="0"/>
        <v>0.125</v>
      </c>
      <c r="G15" s="1" t="s">
        <v>58</v>
      </c>
      <c r="H15" s="1" t="s">
        <v>36</v>
      </c>
      <c r="I15" s="2" t="s">
        <v>70</v>
      </c>
      <c r="J15" s="2" t="s">
        <v>71</v>
      </c>
      <c r="K15" s="9" t="s">
        <v>23</v>
      </c>
      <c r="L15" s="36" t="b">
        <f t="shared" si="1"/>
        <v>0</v>
      </c>
    </row>
    <row r="16" spans="1:12" ht="100.8">
      <c r="A16" s="11" t="s">
        <v>72</v>
      </c>
      <c r="B16" s="17" t="s">
        <v>33</v>
      </c>
      <c r="C16" s="2" t="s">
        <v>73</v>
      </c>
      <c r="D16">
        <f>COUNTIF(Cities!A12:A429, A16)</f>
        <v>5</v>
      </c>
      <c r="E16" s="1">
        <f>COUNTIFS(Cities!A$2:A$421,A16,Cities!E$2:E$421,"On cycle by municipal code or charter")+COUNTIFS(Cities!A$2:A$421,A16,Cities!E$2:E$421,"On-cycle by state law")+COUNTIFS(Cities!A$2:A$421,A16,Cities!E$2:E$421,"On cycle, judging from election results")</f>
        <v>5</v>
      </c>
      <c r="F16" s="36">
        <f t="shared" si="0"/>
        <v>1</v>
      </c>
      <c r="G16" s="1" t="s">
        <v>35</v>
      </c>
      <c r="H16" s="1" t="s">
        <v>36</v>
      </c>
      <c r="I16" s="2" t="s">
        <v>74</v>
      </c>
      <c r="J16" s="2" t="s">
        <v>75</v>
      </c>
      <c r="K16" s="9" t="s">
        <v>49</v>
      </c>
      <c r="L16" s="36" t="b">
        <f t="shared" si="1"/>
        <v>0</v>
      </c>
    </row>
    <row r="17" spans="1:12" ht="43.2">
      <c r="A17" s="11" t="s">
        <v>76</v>
      </c>
      <c r="B17" s="17" t="s">
        <v>17</v>
      </c>
      <c r="C17" s="3" t="s">
        <v>77</v>
      </c>
      <c r="D17">
        <f>COUNTIF(Cities!A13:A431, A17)</f>
        <v>5</v>
      </c>
      <c r="E17" s="1">
        <f>COUNTIFS(Cities!A$2:A$421,A17,Cities!E$2:E$421,"On-cycle by municipal code or charter")+COUNTIFS(Cities!A$2:A$421,A17,Cities!E$2:E$421,"On-cycle by state law")+COUNTIFS(Cities!A$2:A$421,A17,Cities!E$2:E$421,"On-cycle, judging from election results")</f>
        <v>0</v>
      </c>
      <c r="F17" s="36">
        <f t="shared" si="0"/>
        <v>0</v>
      </c>
      <c r="G17" s="1" t="s">
        <v>58</v>
      </c>
      <c r="H17" s="1" t="s">
        <v>36</v>
      </c>
      <c r="I17" s="2" t="s">
        <v>78</v>
      </c>
      <c r="J17" s="2" t="s">
        <v>79</v>
      </c>
      <c r="K17" s="9" t="s">
        <v>23</v>
      </c>
      <c r="L17" s="36" t="b">
        <f t="shared" si="1"/>
        <v>0</v>
      </c>
    </row>
    <row r="18" spans="1:12" ht="230.4">
      <c r="A18" s="11" t="s">
        <v>80</v>
      </c>
      <c r="B18" s="17" t="s">
        <v>17</v>
      </c>
      <c r="C18" s="1" t="s">
        <v>81</v>
      </c>
      <c r="D18">
        <f>COUNTIF(Cities!A14:A432, A18)</f>
        <v>8</v>
      </c>
      <c r="E18" s="1">
        <f>COUNTIFS(Cities!A$2:A$421,A18,Cities!E$2:E$421,"On-cycle by municipal code or charter")+COUNTIFS(Cities!A$2:A$421,A18,Cities!E$2:E$421,"On-cycle by state law")+COUNTIFS(Cities!A$2:A$421,A18,Cities!E$2:E$421,"On-cycle, judging from election results")</f>
        <v>0</v>
      </c>
      <c r="F18" s="36">
        <f t="shared" si="0"/>
        <v>0</v>
      </c>
      <c r="G18" s="1" t="s">
        <v>82</v>
      </c>
      <c r="H18" s="1" t="s">
        <v>83</v>
      </c>
      <c r="I18" s="2" t="s">
        <v>84</v>
      </c>
      <c r="J18" s="8" t="s">
        <v>85</v>
      </c>
      <c r="K18" s="9" t="s">
        <v>49</v>
      </c>
      <c r="L18" s="36" t="b">
        <f t="shared" si="1"/>
        <v>0</v>
      </c>
    </row>
    <row r="19" spans="1:12" ht="187.2">
      <c r="A19" s="11" t="s">
        <v>86</v>
      </c>
      <c r="B19" s="17" t="s">
        <v>17</v>
      </c>
      <c r="C19" s="1" t="s">
        <v>87</v>
      </c>
      <c r="D19">
        <f>COUNTIF(Cities!A15:A433, A19)</f>
        <v>6</v>
      </c>
      <c r="E19" s="1">
        <f>COUNTIFS(Cities!A$2:A$421,A19,Cities!E$2:E$421,"On-cycle by municipal code or charter")+COUNTIFS(Cities!A$2:A$421,A19,Cities!E$2:E$421,"On-cycle by state law")+COUNTIFS(Cities!A$2:A$421,A19,Cities!E$2:E$421,"On-cycle, judging from election results")</f>
        <v>0</v>
      </c>
      <c r="F19" s="36">
        <f t="shared" si="0"/>
        <v>0</v>
      </c>
      <c r="G19" s="1" t="s">
        <v>88</v>
      </c>
      <c r="H19" s="1" t="s">
        <v>36</v>
      </c>
      <c r="I19" s="2" t="s">
        <v>89</v>
      </c>
      <c r="J19" s="2" t="s">
        <v>90</v>
      </c>
      <c r="K19" s="9" t="s">
        <v>23</v>
      </c>
      <c r="L19" s="36" t="b">
        <f t="shared" si="1"/>
        <v>0</v>
      </c>
    </row>
    <row r="20" spans="1:12" ht="43.2">
      <c r="A20" s="11" t="s">
        <v>91</v>
      </c>
      <c r="B20" s="17" t="s">
        <v>17</v>
      </c>
      <c r="C20" s="1" t="s">
        <v>92</v>
      </c>
      <c r="D20">
        <f>COUNTIF(Cities!A16:A441, A20)</f>
        <v>5</v>
      </c>
      <c r="E20" s="1">
        <f>COUNTIFS(Cities!A$2:A$421,A20,Cities!E$2:E$421,"On-cycle by municipal code or charter")+COUNTIFS(Cities!A$2:A$421,A20,Cities!E$2:E$421,"On-cycle by state law")+COUNTIFS(Cities!A$2:A$421,A20,Cities!E$2:E$421,"On-cycle, judging from election results")</f>
        <v>0</v>
      </c>
      <c r="F20" s="36">
        <f t="shared" si="0"/>
        <v>0</v>
      </c>
      <c r="G20" s="1" t="s">
        <v>58</v>
      </c>
      <c r="H20" s="1" t="s">
        <v>36</v>
      </c>
      <c r="I20" s="2" t="s">
        <v>93</v>
      </c>
      <c r="J20" s="2" t="s">
        <v>94</v>
      </c>
      <c r="K20" s="9" t="s">
        <v>23</v>
      </c>
      <c r="L20" s="36" t="b">
        <f t="shared" si="1"/>
        <v>0</v>
      </c>
    </row>
    <row r="21" spans="1:12" ht="43.2">
      <c r="A21" s="11" t="s">
        <v>95</v>
      </c>
      <c r="B21" s="17" t="s">
        <v>17</v>
      </c>
      <c r="C21" s="1" t="s">
        <v>96</v>
      </c>
      <c r="D21">
        <f>COUNTIF(Cities!A17:A442, A21)</f>
        <v>5</v>
      </c>
      <c r="E21" s="1">
        <f>COUNTIFS(Cities!A$2:A$421,A21,Cities!E$2:E$421,"On-cycle by municipal code or charter")+COUNTIFS(Cities!A$2:A$421,A21,Cities!E$2:E$421,"On-cycle by state law")+COUNTIFS(Cities!A$2:A$421,A21,Cities!E$2:E$421,"On-cycle, judging from election results")</f>
        <v>0</v>
      </c>
      <c r="F21" s="36">
        <f t="shared" si="0"/>
        <v>0</v>
      </c>
      <c r="G21" s="1" t="s">
        <v>58</v>
      </c>
      <c r="H21" s="1" t="s">
        <v>36</v>
      </c>
      <c r="I21" s="2" t="s">
        <v>97</v>
      </c>
      <c r="J21" s="2" t="s">
        <v>98</v>
      </c>
      <c r="K21" s="9" t="s">
        <v>31</v>
      </c>
      <c r="L21" s="36" t="b">
        <f t="shared" si="1"/>
        <v>0</v>
      </c>
    </row>
    <row r="22" spans="1:12" ht="57.6">
      <c r="A22" s="11" t="s">
        <v>99</v>
      </c>
      <c r="B22" s="17" t="s">
        <v>33</v>
      </c>
      <c r="C22" s="2" t="s">
        <v>100</v>
      </c>
      <c r="D22">
        <f>COUNTIF(Cities!A18:A443, A22)</f>
        <v>5</v>
      </c>
      <c r="E22" s="1">
        <f>COUNTIFS(Cities!A$2:A$421,A22,Cities!E$2:E$421,"On-cycle by municipal code or charter")+COUNTIFS(Cities!A$2:A$421,A22,Cities!E$2:E$421,"On-cycle by state law")+COUNTIFS(Cities!A$2:A$421,A22,Cities!E$2:E$421,"On-cycle, judging from election results")</f>
        <v>5</v>
      </c>
      <c r="F22" s="36">
        <f t="shared" si="0"/>
        <v>1</v>
      </c>
      <c r="G22" s="1" t="s">
        <v>35</v>
      </c>
      <c r="H22" s="1" t="s">
        <v>36</v>
      </c>
      <c r="I22" s="2" t="s">
        <v>101</v>
      </c>
      <c r="J22" s="2"/>
      <c r="K22" s="9" t="s">
        <v>31</v>
      </c>
      <c r="L22" s="36" t="b">
        <f t="shared" si="1"/>
        <v>0</v>
      </c>
    </row>
    <row r="23" spans="1:12" ht="144">
      <c r="A23" s="11" t="s">
        <v>102</v>
      </c>
      <c r="B23" s="17" t="s">
        <v>25</v>
      </c>
      <c r="C23" s="1" t="s">
        <v>103</v>
      </c>
      <c r="D23">
        <f>COUNTIF(Cities!A19:A444, A23)</f>
        <v>4</v>
      </c>
      <c r="E23" s="1">
        <f>COUNTIFS(Cities!A$2:A$421,A23,Cities!E$2:E$421,"On-cycle by municipal code or charter")+COUNTIFS(Cities!A$2:A$421,A23,Cities!E$2:E$421,"On-cycle by state law")+COUNTIFS(Cities!A$2:A$421,A23,Cities!E$2:E$421,"On-cycle, judging from election results")</f>
        <v>2</v>
      </c>
      <c r="F23" s="36">
        <f t="shared" si="0"/>
        <v>0.5</v>
      </c>
      <c r="G23" s="1" t="s">
        <v>52</v>
      </c>
      <c r="H23" s="1" t="s">
        <v>104</v>
      </c>
      <c r="I23" s="2" t="s">
        <v>105</v>
      </c>
      <c r="J23" s="1" t="s">
        <v>61</v>
      </c>
      <c r="K23" s="9" t="s">
        <v>23</v>
      </c>
      <c r="L23" s="36" t="b">
        <f t="shared" si="1"/>
        <v>0</v>
      </c>
    </row>
    <row r="24" spans="1:12" ht="72">
      <c r="A24" s="11" t="s">
        <v>106</v>
      </c>
      <c r="B24" s="17" t="s">
        <v>25</v>
      </c>
      <c r="C24" s="1" t="s">
        <v>107</v>
      </c>
      <c r="D24">
        <f>COUNTIF(Cities!A20:A444, A24)</f>
        <v>6</v>
      </c>
      <c r="E24" s="1">
        <f>COUNTIFS(Cities!A$2:A$421,A24,Cities!E$2:E$421,"On-cycle by municipal code or charter")+COUNTIFS(Cities!A$2:A$421,A24,Cities!E$2:E$421,"On-cycle by state law")+COUNTIFS(Cities!A$2:A$421,A24,Cities!E$2:E$421,"On-cycle, judging from election results")</f>
        <v>5</v>
      </c>
      <c r="F24" s="36">
        <f t="shared" si="0"/>
        <v>0.83333333333333337</v>
      </c>
      <c r="G24" s="1" t="s">
        <v>108</v>
      </c>
      <c r="H24" s="1" t="s">
        <v>109</v>
      </c>
      <c r="I24" s="1" t="s">
        <v>110</v>
      </c>
      <c r="J24" s="1" t="s">
        <v>61</v>
      </c>
      <c r="K24" s="9" t="s">
        <v>49</v>
      </c>
      <c r="L24" s="36" t="b">
        <f t="shared" si="1"/>
        <v>1</v>
      </c>
    </row>
    <row r="25" spans="1:12" ht="86.4">
      <c r="A25" s="11" t="s">
        <v>111</v>
      </c>
      <c r="B25" s="17" t="s">
        <v>25</v>
      </c>
      <c r="C25" s="1" t="s">
        <v>112</v>
      </c>
      <c r="D25">
        <f>COUNTIF(Cities!A21:A445, A25)</f>
        <v>6</v>
      </c>
      <c r="E25" s="1">
        <f>COUNTIFS(Cities!A$2:A$421,A25,Cities!E$2:E$421,"On-cycle by municipal code or charter")+COUNTIFS(Cities!A$2:A$421,A25,Cities!E$2:E$421,"On-cycle by state law")+COUNTIFS(Cities!A$2:A$421,A25,Cities!E$2:E$421,"On-cycle, judging from election results")</f>
        <v>5</v>
      </c>
      <c r="F25" s="36">
        <f t="shared" si="0"/>
        <v>0.83333333333333337</v>
      </c>
      <c r="G25" s="1" t="s">
        <v>35</v>
      </c>
      <c r="H25" s="1" t="s">
        <v>36</v>
      </c>
      <c r="I25" s="2" t="s">
        <v>113</v>
      </c>
      <c r="J25" s="1" t="s">
        <v>61</v>
      </c>
      <c r="K25" s="9" t="s">
        <v>49</v>
      </c>
      <c r="L25" s="36" t="b">
        <f t="shared" si="1"/>
        <v>1</v>
      </c>
    </row>
    <row r="26" spans="1:12" ht="72">
      <c r="A26" s="11" t="s">
        <v>114</v>
      </c>
      <c r="B26" s="17" t="s">
        <v>17</v>
      </c>
      <c r="C26" s="1" t="s">
        <v>115</v>
      </c>
      <c r="D26">
        <f>COUNTIF(Cities!A22:A446, A26)</f>
        <v>9</v>
      </c>
      <c r="E26" s="1">
        <f>COUNTIFS(Cities!A$2:A$421,A26,Cities!E$2:E$421,"On-cycle by municipal code or charter")+COUNTIFS(Cities!A$2:A$421,A26,Cities!E$2:E$421,"On-cycle by state law")+COUNTIFS(Cities!A$2:A$421,A26,Cities!E$2:E$421,"On-cycle, judging from election results")</f>
        <v>0</v>
      </c>
      <c r="F26" s="36">
        <f t="shared" si="0"/>
        <v>0</v>
      </c>
      <c r="G26" s="1" t="s">
        <v>116</v>
      </c>
      <c r="H26" s="1" t="s">
        <v>117</v>
      </c>
      <c r="I26" s="1" t="s">
        <v>117</v>
      </c>
      <c r="J26" s="1" t="s">
        <v>61</v>
      </c>
      <c r="K26" s="9" t="s">
        <v>49</v>
      </c>
      <c r="L26" s="36" t="b">
        <f t="shared" si="1"/>
        <v>0</v>
      </c>
    </row>
    <row r="27" spans="1:12" ht="403.2">
      <c r="A27" s="11" t="s">
        <v>118</v>
      </c>
      <c r="B27" s="17" t="s">
        <v>17</v>
      </c>
      <c r="C27" s="1" t="s">
        <v>119</v>
      </c>
      <c r="D27">
        <f>COUNTIF(Cities!A23:A447, A27)</f>
        <v>7</v>
      </c>
      <c r="E27" s="1">
        <f>COUNTIFS(Cities!A$2:A$421,A27,Cities!E$2:E$421,"On-cycle by municipal code or charter")+COUNTIFS(Cities!A$2:A$421,A27,Cities!E$2:E$421,"On-cycle by state law")+COUNTIFS(Cities!A$2:A$421,A27,Cities!E$2:E$421,"On-cycle, judging from election results")</f>
        <v>2</v>
      </c>
      <c r="F27" s="36">
        <f t="shared" si="0"/>
        <v>0.2857142857142857</v>
      </c>
      <c r="G27" s="1" t="s">
        <v>52</v>
      </c>
      <c r="H27" s="1" t="s">
        <v>120</v>
      </c>
      <c r="I27" s="2" t="s">
        <v>121</v>
      </c>
      <c r="J27" s="1" t="s">
        <v>61</v>
      </c>
      <c r="K27" s="9" t="s">
        <v>49</v>
      </c>
      <c r="L27" s="36" t="b">
        <f t="shared" si="1"/>
        <v>0</v>
      </c>
    </row>
    <row r="28" spans="1:12" ht="86.4">
      <c r="A28" s="11" t="s">
        <v>122</v>
      </c>
      <c r="B28" s="17" t="s">
        <v>25</v>
      </c>
      <c r="C28" s="1" t="s">
        <v>123</v>
      </c>
      <c r="D28">
        <f>COUNTIF(Cities!A24:A448, A28)</f>
        <v>5</v>
      </c>
      <c r="E28" s="1">
        <f>COUNTIFS(Cities!A$2:A$421,A28,Cities!E$2:E$421,"On-cycle by municipal code or charter")+COUNTIFS(Cities!A$2:A$421,A28,Cities!E$2:E$421,"On-cycle by state law")+COUNTIFS(Cities!A$2:A$421,A28,Cities!E$2:E$421,"On-cycle, judging from election results")</f>
        <v>1</v>
      </c>
      <c r="F28" s="36">
        <f t="shared" si="0"/>
        <v>0.2</v>
      </c>
      <c r="G28" s="1" t="s">
        <v>124</v>
      </c>
      <c r="H28" s="1" t="s">
        <v>36</v>
      </c>
      <c r="I28" s="2" t="s">
        <v>125</v>
      </c>
      <c r="J28" s="1" t="s">
        <v>61</v>
      </c>
      <c r="K28" s="9" t="s">
        <v>49</v>
      </c>
      <c r="L28" s="36" t="b">
        <f t="shared" si="1"/>
        <v>0</v>
      </c>
    </row>
    <row r="29" spans="1:12" ht="86.4">
      <c r="A29" s="11" t="s">
        <v>126</v>
      </c>
      <c r="B29" s="17" t="s">
        <v>17</v>
      </c>
      <c r="C29" s="1" t="s">
        <v>127</v>
      </c>
      <c r="D29">
        <f>COUNTIF(Cities!A25:A449, A29)</f>
        <v>5</v>
      </c>
      <c r="E29" s="1">
        <f>COUNTIFS(Cities!A$2:A$421,A29,Cities!E$2:E$421,"On-cycle by municipal code or charter")+COUNTIFS(Cities!A$2:A$421,A29,Cities!E$2:E$421,"On-cycle by state law")+COUNTIFS(Cities!A$2:A$421,A29,Cities!E$2:E$421,"On-cycle, judging from election results")</f>
        <v>0</v>
      </c>
      <c r="F29" s="36">
        <f t="shared" si="0"/>
        <v>0</v>
      </c>
      <c r="G29" s="1" t="s">
        <v>128</v>
      </c>
      <c r="H29" s="1" t="s">
        <v>129</v>
      </c>
      <c r="I29" s="2" t="s">
        <v>130</v>
      </c>
      <c r="J29" s="2" t="s">
        <v>131</v>
      </c>
      <c r="K29" s="9" t="s">
        <v>23</v>
      </c>
      <c r="L29" s="36" t="b">
        <f t="shared" si="1"/>
        <v>0</v>
      </c>
    </row>
    <row r="30" spans="1:12" ht="100.8">
      <c r="A30" s="11" t="s">
        <v>132</v>
      </c>
      <c r="B30" s="17" t="s">
        <v>17</v>
      </c>
      <c r="C30" s="1" t="s">
        <v>133</v>
      </c>
      <c r="D30">
        <f>COUNTIF(Cities!A26:A450, A30)</f>
        <v>6</v>
      </c>
      <c r="E30" s="1">
        <f>COUNTIFS(Cities!A$2:A$421,A30,Cities!E$2:E$421,"On cycle by municipal code or charter")+COUNTIFS(Cities!A$2:A$421,A30,Cities!E$2:E$421,"On cycle by state law")+COUNTIFS(Cities!A$2:A$421,A30,Cities!E$2:E$421,"On cycle, judging from election results")</f>
        <v>0</v>
      </c>
      <c r="F30" s="36">
        <f t="shared" si="0"/>
        <v>0</v>
      </c>
      <c r="G30" s="1" t="s">
        <v>134</v>
      </c>
      <c r="H30" s="1" t="s">
        <v>135</v>
      </c>
      <c r="I30" s="2" t="s">
        <v>136</v>
      </c>
      <c r="J30" s="1" t="s">
        <v>61</v>
      </c>
      <c r="K30" s="9" t="s">
        <v>23</v>
      </c>
      <c r="L30" s="36" t="b">
        <f t="shared" si="1"/>
        <v>0</v>
      </c>
    </row>
    <row r="31" spans="1:12" ht="115.2">
      <c r="A31" s="11" t="s">
        <v>137</v>
      </c>
      <c r="B31" s="17" t="s">
        <v>17</v>
      </c>
      <c r="C31" s="1" t="s">
        <v>138</v>
      </c>
      <c r="D31">
        <f>COUNTIF(Cities!A27:A451, A31)</f>
        <v>5</v>
      </c>
      <c r="E31" s="1">
        <f>COUNTIFS(Cities!A$2:A$421,A31,Cities!E$2:E$421,"On-cycle by municipal code or charter")+COUNTIFS(Cities!A$2:A$421,A31,Cities!E$2:E$421,"On-cycle by state law")+COUNTIFS(Cities!A$2:A$421,A31,Cities!E$2:E$421,"On-cycle, judging from election results")</f>
        <v>1</v>
      </c>
      <c r="F31" s="36">
        <f t="shared" si="0"/>
        <v>0.2</v>
      </c>
      <c r="G31" s="1" t="s">
        <v>58</v>
      </c>
      <c r="H31" s="1" t="s">
        <v>36</v>
      </c>
      <c r="I31" s="2" t="s">
        <v>139</v>
      </c>
      <c r="J31" s="2" t="s">
        <v>140</v>
      </c>
      <c r="K31" s="9" t="s">
        <v>23</v>
      </c>
      <c r="L31" s="36" t="b">
        <f t="shared" si="1"/>
        <v>0</v>
      </c>
    </row>
    <row r="32" spans="1:12" ht="100.8">
      <c r="A32" s="11" t="s">
        <v>141</v>
      </c>
      <c r="B32" s="17" t="s">
        <v>25</v>
      </c>
      <c r="C32" s="1" t="s">
        <v>142</v>
      </c>
      <c r="D32">
        <f>COUNTIF(Cities!A28:A452, A32)</f>
        <v>5</v>
      </c>
      <c r="E32" s="1">
        <f>COUNTIFS(Cities!A$2:A$421,A32,Cities!E$2:E$421,"On-cycle by municipal code or charter")+COUNTIFS(Cities!A$2:A$421,A32,Cities!E$2:E$421,"On-cycle by state law")+COUNTIFS(Cities!A$2:A$421,A32,Cities!E$2:E$421,"On-cycle, judging from election results")</f>
        <v>2</v>
      </c>
      <c r="F32" s="36">
        <f t="shared" si="0"/>
        <v>0.4</v>
      </c>
      <c r="G32" s="1" t="s">
        <v>143</v>
      </c>
      <c r="H32" s="1" t="s">
        <v>144</v>
      </c>
      <c r="I32" s="2" t="s">
        <v>145</v>
      </c>
      <c r="J32" s="9" t="s">
        <v>61</v>
      </c>
      <c r="K32" s="9" t="s">
        <v>23</v>
      </c>
      <c r="L32" s="36" t="b">
        <f t="shared" si="1"/>
        <v>0</v>
      </c>
    </row>
    <row r="33" spans="1:12" ht="43.2">
      <c r="A33" s="11" t="s">
        <v>146</v>
      </c>
      <c r="B33" s="17" t="s">
        <v>33</v>
      </c>
      <c r="C33" s="1" t="s">
        <v>147</v>
      </c>
      <c r="D33">
        <f>COUNTIF(Cities!A29:A453, A33)</f>
        <v>6</v>
      </c>
      <c r="E33" s="1">
        <f>COUNTIFS(Cities!A$2:A$421,A33,Cities!E$2:E$421,"On-cycle by municipal code or charter")+COUNTIFS(Cities!A$2:A$421,A33,Cities!E$2:E$421,"On-cycle by state law")+COUNTIFS(Cities!A$2:A$421,A33,Cities!E$2:E$421,"On-cycle, judging from election results")</f>
        <v>6</v>
      </c>
      <c r="F33" s="36">
        <f t="shared" si="0"/>
        <v>1</v>
      </c>
      <c r="G33" s="1" t="s">
        <v>35</v>
      </c>
      <c r="H33" s="1" t="s">
        <v>36</v>
      </c>
      <c r="I33" s="2" t="s">
        <v>148</v>
      </c>
      <c r="J33" s="2" t="s">
        <v>149</v>
      </c>
      <c r="K33" s="9" t="s">
        <v>31</v>
      </c>
      <c r="L33" s="36" t="b">
        <f t="shared" si="1"/>
        <v>0</v>
      </c>
    </row>
    <row r="34" spans="1:12" ht="115.2">
      <c r="A34" s="11" t="s">
        <v>150</v>
      </c>
      <c r="B34" s="17" t="s">
        <v>17</v>
      </c>
      <c r="C34" s="1" t="s">
        <v>151</v>
      </c>
      <c r="D34">
        <f>COUNTIF(Cities!A30:A454, A34)</f>
        <v>5</v>
      </c>
      <c r="E34" s="1">
        <f>COUNTIFS(Cities!A$2:A$421,A34,Cities!E$2:E$421,"On-cycle by municipal code or charter")+COUNTIFS(Cities!A$2:A$421,A34,Cities!E$2:E$421,"On-cycle by state law")+COUNTIFS(Cities!A$2:A$421,A34,Cities!E$2:E$421,"On-cycle, judging from election results")</f>
        <v>0</v>
      </c>
      <c r="F34" s="36">
        <f t="shared" si="0"/>
        <v>0</v>
      </c>
      <c r="G34" s="1" t="s">
        <v>58</v>
      </c>
      <c r="H34" s="1" t="s">
        <v>152</v>
      </c>
      <c r="I34" s="2" t="s">
        <v>153</v>
      </c>
      <c r="J34" s="2" t="s">
        <v>154</v>
      </c>
      <c r="K34" s="9" t="s">
        <v>23</v>
      </c>
      <c r="L34" s="36" t="b">
        <f t="shared" si="1"/>
        <v>0</v>
      </c>
    </row>
    <row r="35" spans="1:12" ht="129.6">
      <c r="A35" s="11" t="s">
        <v>155</v>
      </c>
      <c r="B35" s="17" t="s">
        <v>25</v>
      </c>
      <c r="C35" s="1" t="s">
        <v>156</v>
      </c>
      <c r="D35">
        <f>COUNTIF(Cities!A31:A455, A35)</f>
        <v>5</v>
      </c>
      <c r="E35" s="1">
        <f>COUNTIFS(Cities!A$2:A$421,A35,Cities!E$2:E$421,"On-cycle by municipal code or charter")+COUNTIFS(Cities!A$2:A$421,A35,Cities!E$2:E$421,"On-cycle by state law")+COUNTIFS(Cities!A$2:A$421,A35,Cities!E$2:E$421,"On-cycle, judging from election results")</f>
        <v>2</v>
      </c>
      <c r="F35" s="36">
        <f t="shared" si="0"/>
        <v>0.4</v>
      </c>
      <c r="G35" s="1" t="s">
        <v>157</v>
      </c>
      <c r="H35" s="1" t="s">
        <v>158</v>
      </c>
      <c r="I35" s="2" t="s">
        <v>159</v>
      </c>
      <c r="J35" s="1" t="s">
        <v>61</v>
      </c>
      <c r="K35" s="9" t="s">
        <v>49</v>
      </c>
      <c r="L35" s="36" t="b">
        <f t="shared" si="1"/>
        <v>0</v>
      </c>
    </row>
    <row r="36" spans="1:12" ht="28.8">
      <c r="A36" s="11" t="s">
        <v>160</v>
      </c>
      <c r="B36" s="17" t="s">
        <v>17</v>
      </c>
      <c r="C36" s="1" t="s">
        <v>161</v>
      </c>
      <c r="D36">
        <f>COUNTIF(Cities!A32:A456, A36)</f>
        <v>5</v>
      </c>
      <c r="E36" s="1">
        <f>COUNTIFS(Cities!A$2:A$421,A36,Cities!E$2:E$421,"On-cycle by municipal code or charter")+COUNTIFS(Cities!A$2:A$421,A36,Cities!E$2:E$421,"On-cycle by state law")+COUNTIFS(Cities!A$2:A$421,A36,Cities!E$2:E$421,"On-cycle, judging from election results")</f>
        <v>0</v>
      </c>
      <c r="F36" s="36">
        <f t="shared" si="0"/>
        <v>0</v>
      </c>
      <c r="G36" s="1" t="s">
        <v>162</v>
      </c>
      <c r="H36" s="1" t="s">
        <v>162</v>
      </c>
      <c r="I36" s="4" t="s">
        <v>163</v>
      </c>
      <c r="J36" s="2" t="s">
        <v>164</v>
      </c>
      <c r="K36" s="9" t="s">
        <v>49</v>
      </c>
      <c r="L36" s="36" t="b">
        <f t="shared" si="1"/>
        <v>0</v>
      </c>
    </row>
    <row r="37" spans="1:12" ht="115.2">
      <c r="A37" s="11" t="s">
        <v>165</v>
      </c>
      <c r="B37" s="17" t="s">
        <v>17</v>
      </c>
      <c r="C37" s="1" t="s">
        <v>166</v>
      </c>
      <c r="D37">
        <f>COUNTIF(Cities!A33:A457, A37)</f>
        <v>5</v>
      </c>
      <c r="E37" s="1">
        <f>COUNTIFS(Cities!A$2:A$421,A37,Cities!E$2:E$421,"On-cycle by municipal code or charter")+COUNTIFS(Cities!A$2:A$421,A37,Cities!E$2:E$421,"On-cycle by state law")+COUNTIFS(Cities!A$2:A$421,A37,Cities!E$2:E$421,"On-cycle, judging from election results")</f>
        <v>0</v>
      </c>
      <c r="F37" s="36">
        <f t="shared" si="0"/>
        <v>0</v>
      </c>
      <c r="G37" s="1" t="s">
        <v>167</v>
      </c>
      <c r="H37" s="1" t="s">
        <v>36</v>
      </c>
      <c r="I37" s="2" t="s">
        <v>168</v>
      </c>
      <c r="J37" s="1" t="s">
        <v>61</v>
      </c>
      <c r="K37" s="9" t="s">
        <v>49</v>
      </c>
      <c r="L37" s="36" t="b">
        <f t="shared" si="1"/>
        <v>0</v>
      </c>
    </row>
    <row r="38" spans="1:12" ht="129.6">
      <c r="A38" s="11" t="s">
        <v>169</v>
      </c>
      <c r="B38" s="17" t="s">
        <v>17</v>
      </c>
      <c r="C38" s="1" t="s">
        <v>170</v>
      </c>
      <c r="D38">
        <f>COUNTIF(Cities!A34:A458, A38)</f>
        <v>10</v>
      </c>
      <c r="E38" s="1">
        <f>COUNTIFS(Cities!A$2:A$421,A38,Cities!E$2:E$421,"On-cycle by municipal code or charter")+COUNTIFS(Cities!A$2:A$421,A38,Cities!E$2:E$421,"On-cycle by state law")+COUNTIFS(Cities!A$2:A$421,A38,Cities!E$2:E$421,"On-cycle, judging from election results")</f>
        <v>2</v>
      </c>
      <c r="F38" s="36">
        <f t="shared" ref="F38:F55" si="2">E38/D38</f>
        <v>0.2</v>
      </c>
      <c r="G38" s="1" t="s">
        <v>171</v>
      </c>
      <c r="H38" s="1" t="s">
        <v>172</v>
      </c>
      <c r="I38" s="2" t="s">
        <v>173</v>
      </c>
      <c r="J38" s="1" t="s">
        <v>61</v>
      </c>
      <c r="K38" s="9" t="s">
        <v>31</v>
      </c>
      <c r="L38" s="36" t="b">
        <f t="shared" ref="L38:L55" si="3">AND(B38 = "State law lets cities decide whether to hold on-cycle elections", F38 &gt;0.5)</f>
        <v>0</v>
      </c>
    </row>
    <row r="39" spans="1:12" ht="43.2">
      <c r="A39" s="11" t="s">
        <v>174</v>
      </c>
      <c r="B39" s="17" t="s">
        <v>17</v>
      </c>
      <c r="C39" s="1" t="s">
        <v>175</v>
      </c>
      <c r="D39">
        <f>COUNTIF(Cities!A35:A459, A39)</f>
        <v>5</v>
      </c>
      <c r="E39" s="1">
        <f>COUNTIFS(Cities!A$2:A$421,A39,Cities!E$2:E$421,"On-cycle by municipal code or charter")+COUNTIFS(Cities!A$2:A$421,A39,Cities!E$2:E$421,"On-cycle by state law")+COUNTIFS(Cities!A$2:A$421,A39,Cities!E$2:E$421,"On-cycle, judging from election results")</f>
        <v>0</v>
      </c>
      <c r="F39" s="36">
        <f t="shared" si="2"/>
        <v>0</v>
      </c>
      <c r="G39" s="1" t="s">
        <v>176</v>
      </c>
      <c r="H39" s="1" t="s">
        <v>177</v>
      </c>
      <c r="I39" s="2" t="s">
        <v>178</v>
      </c>
      <c r="J39" s="2" t="s">
        <v>179</v>
      </c>
      <c r="K39" s="9" t="s">
        <v>23</v>
      </c>
      <c r="L39" s="36" t="b">
        <f t="shared" si="3"/>
        <v>0</v>
      </c>
    </row>
    <row r="40" spans="1:12" ht="86.4">
      <c r="A40" s="11" t="s">
        <v>180</v>
      </c>
      <c r="B40" s="17" t="s">
        <v>17</v>
      </c>
      <c r="C40" s="1" t="s">
        <v>181</v>
      </c>
      <c r="D40">
        <f>COUNTIF(Cities!A36:A460, A40)</f>
        <v>6</v>
      </c>
      <c r="E40" s="1">
        <f>COUNTIFS(Cities!A$2:A$421,A40,Cities!E$2:E$421,"On-cycle by municipal code or charter")+COUNTIFS(Cities!A$2:A$421,A40,Cities!E$2:E$421,"On-cycle by state law")+COUNTIFS(Cities!A$2:A$421,A40,Cities!E$2:E$421,"On-cycle, judging from election results")</f>
        <v>0</v>
      </c>
      <c r="F40" s="36">
        <f t="shared" si="2"/>
        <v>0</v>
      </c>
      <c r="G40" s="1" t="s">
        <v>58</v>
      </c>
      <c r="H40" s="1" t="s">
        <v>36</v>
      </c>
      <c r="I40" s="2" t="s">
        <v>182</v>
      </c>
      <c r="J40" s="1" t="s">
        <v>183</v>
      </c>
      <c r="K40" s="9" t="s">
        <v>23</v>
      </c>
      <c r="L40" s="36" t="b">
        <f t="shared" si="3"/>
        <v>0</v>
      </c>
    </row>
    <row r="41" spans="1:12" ht="100.8">
      <c r="A41" s="11" t="s">
        <v>184</v>
      </c>
      <c r="B41" s="17" t="s">
        <v>25</v>
      </c>
      <c r="C41" s="1" t="s">
        <v>185</v>
      </c>
      <c r="D41">
        <f>COUNTIF(Cities!A37:A461, A41)</f>
        <v>5</v>
      </c>
      <c r="E41" s="1">
        <f>COUNTIFS(Cities!A$2:A$421,A41,Cities!E$2:E$421,"On-cycle by municipal code or charter")+COUNTIFS(Cities!A$2:A$421,A41,Cities!E$2:E$421,"On-cycle by state law")+COUNTIFS(Cities!A$2:A$421,A41,Cities!E$2:E$421,"On-cycle, judging from election results")</f>
        <v>0</v>
      </c>
      <c r="F41" s="36">
        <f t="shared" si="2"/>
        <v>0</v>
      </c>
      <c r="G41" s="1" t="s">
        <v>116</v>
      </c>
      <c r="H41" s="1" t="s">
        <v>186</v>
      </c>
      <c r="I41" s="2" t="s">
        <v>187</v>
      </c>
      <c r="J41" s="2" t="s">
        <v>188</v>
      </c>
      <c r="K41" s="9" t="s">
        <v>23</v>
      </c>
      <c r="L41" s="36" t="b">
        <f t="shared" si="3"/>
        <v>0</v>
      </c>
    </row>
    <row r="42" spans="1:12" ht="129.6">
      <c r="A42" s="11" t="s">
        <v>189</v>
      </c>
      <c r="B42" s="17" t="s">
        <v>33</v>
      </c>
      <c r="C42" s="1" t="s">
        <v>190</v>
      </c>
      <c r="D42">
        <f>COUNTIF(Cities!A38:A462, A42)</f>
        <v>9</v>
      </c>
      <c r="E42" s="1">
        <f>COUNTIFS(Cities!A$2:A$421,A42,Cities!E$2:E$421,"On-cycle by municipal code or charter")+COUNTIFS(Cities!A$2:A$421,A42,Cities!E$2:E$421,"On-cycle by state law")+COUNTIFS(Cities!A$2:A$421,A42,Cities!E$2:E$421,"On-cycle, judging from election results")</f>
        <v>9</v>
      </c>
      <c r="F42" s="36">
        <f t="shared" si="2"/>
        <v>1</v>
      </c>
      <c r="G42" s="1" t="s">
        <v>35</v>
      </c>
      <c r="H42" s="1" t="s">
        <v>36</v>
      </c>
      <c r="I42" s="2" t="s">
        <v>191</v>
      </c>
      <c r="J42" s="2" t="s">
        <v>192</v>
      </c>
      <c r="K42" s="9" t="s">
        <v>49</v>
      </c>
      <c r="L42" s="36" t="b">
        <f t="shared" si="3"/>
        <v>0</v>
      </c>
    </row>
    <row r="43" spans="1:12" ht="43.2">
      <c r="A43" s="11" t="s">
        <v>193</v>
      </c>
      <c r="B43" s="17" t="s">
        <v>17</v>
      </c>
      <c r="C43" s="1" t="s">
        <v>194</v>
      </c>
      <c r="D43">
        <f>COUNTIF(Cities!A39:A434, A43)</f>
        <v>5</v>
      </c>
      <c r="E43" s="1">
        <f>COUNTIFS(Cities!A$2:A$421,A43,Cities!E$2:E$421,"On-cycle by municipal code or charter")+COUNTIFS(Cities!A$2:A$421,A43,Cities!E$2:E$421,"On-cycle by state law")+COUNTIFS(Cities!A$2:A$421,A43,Cities!E$2:E$421,"On-cycle, judging from election results")</f>
        <v>0</v>
      </c>
      <c r="F43" s="36">
        <f t="shared" si="2"/>
        <v>0</v>
      </c>
      <c r="G43" s="1" t="s">
        <v>58</v>
      </c>
      <c r="H43" s="1" t="s">
        <v>36</v>
      </c>
      <c r="I43" s="2" t="s">
        <v>195</v>
      </c>
      <c r="J43" s="2" t="s">
        <v>196</v>
      </c>
      <c r="K43" s="9" t="s">
        <v>31</v>
      </c>
      <c r="L43" s="36" t="b">
        <f t="shared" si="3"/>
        <v>0</v>
      </c>
    </row>
    <row r="44" spans="1:12" ht="72">
      <c r="A44" s="11" t="s">
        <v>197</v>
      </c>
      <c r="B44" s="17" t="s">
        <v>25</v>
      </c>
      <c r="C44" s="1" t="s">
        <v>198</v>
      </c>
      <c r="D44">
        <f>COUNTIF(Cities!A40:A435, A44)</f>
        <v>5</v>
      </c>
      <c r="E44" s="1">
        <f>COUNTIFS(Cities!A$2:A$421,A44,Cities!E$2:E$421,"On-cycle by municipal code or charter")+COUNTIFS(Cities!A$2:A$421,A44,Cities!E$2:E$421,"On-cycle by state law")+COUNTIFS(Cities!A$2:A$421,A44,Cities!E$2:E$421,"On-cycle, judging from election results")</f>
        <v>5</v>
      </c>
      <c r="F44" s="36">
        <f t="shared" si="2"/>
        <v>1</v>
      </c>
      <c r="G44" s="1" t="s">
        <v>35</v>
      </c>
      <c r="H44" s="1" t="s">
        <v>36</v>
      </c>
      <c r="I44" s="2" t="s">
        <v>199</v>
      </c>
      <c r="J44" s="2" t="s">
        <v>200</v>
      </c>
      <c r="K44" s="9" t="s">
        <v>49</v>
      </c>
      <c r="L44" s="36" t="b">
        <f t="shared" si="3"/>
        <v>1</v>
      </c>
    </row>
    <row r="45" spans="1:12" ht="86.4">
      <c r="A45" s="11" t="s">
        <v>201</v>
      </c>
      <c r="B45" s="17" t="s">
        <v>25</v>
      </c>
      <c r="C45" s="1" t="s">
        <v>202</v>
      </c>
      <c r="D45">
        <f>COUNTIF(Cities!A41:A436, A45)</f>
        <v>5</v>
      </c>
      <c r="E45" s="1">
        <f>COUNTIFS(Cities!A$2:A$421,A45,Cities!E$2:E$421,"On-cycle by municipal code or charter")+COUNTIFS(Cities!A$2:A$421,A45,Cities!E$2:E$421,"On-cycle by state law")+COUNTIFS(Cities!A$2:A$421,A45,Cities!E$2:E$421,"On-cycle, judging from election results")</f>
        <v>0</v>
      </c>
      <c r="F45" s="36">
        <f t="shared" si="2"/>
        <v>0</v>
      </c>
      <c r="G45" s="1" t="s">
        <v>203</v>
      </c>
      <c r="H45" s="1" t="s">
        <v>204</v>
      </c>
      <c r="I45" s="1" t="s">
        <v>204</v>
      </c>
      <c r="J45" s="1" t="s">
        <v>61</v>
      </c>
      <c r="K45" s="9" t="s">
        <v>23</v>
      </c>
      <c r="L45" s="36" t="b">
        <f t="shared" si="3"/>
        <v>0</v>
      </c>
    </row>
    <row r="46" spans="1:12" ht="129.6">
      <c r="A46" s="11" t="s">
        <v>205</v>
      </c>
      <c r="B46" s="17" t="s">
        <v>25</v>
      </c>
      <c r="C46" s="1" t="s">
        <v>206</v>
      </c>
      <c r="D46">
        <f>COUNTIF(Cities!A42:A437, A46)</f>
        <v>5</v>
      </c>
      <c r="E46" s="1">
        <f>COUNTIFS(Cities!A$2:A$421,A46,Cities!E$2:E$421,"On-cycle by municipal code or charter")+COUNTIFS(Cities!A$2:A$421,A46,Cities!E$2:E$421,"On-cycle by state law")+COUNTIFS(Cities!A$2:A$421,A46,Cities!E$2:E$421,"On-cycle, judging from election results")</f>
        <v>0</v>
      </c>
      <c r="F46" s="36">
        <f t="shared" si="2"/>
        <v>0</v>
      </c>
      <c r="G46" s="1" t="s">
        <v>207</v>
      </c>
      <c r="H46" s="1" t="s">
        <v>208</v>
      </c>
      <c r="I46" s="2" t="s">
        <v>209</v>
      </c>
      <c r="J46" s="1" t="s">
        <v>61</v>
      </c>
      <c r="K46" s="9" t="s">
        <v>23</v>
      </c>
      <c r="L46" s="36" t="b">
        <f t="shared" si="3"/>
        <v>0</v>
      </c>
    </row>
    <row r="47" spans="1:12" ht="100.8">
      <c r="A47" s="11" t="s">
        <v>210</v>
      </c>
      <c r="B47" s="17" t="s">
        <v>25</v>
      </c>
      <c r="C47" s="5" t="s">
        <v>211</v>
      </c>
      <c r="D47">
        <f>COUNTIF(Cities!A43:A438, A47)</f>
        <v>6</v>
      </c>
      <c r="E47" s="1">
        <f>COUNTIFS(Cities!A$2:A$421,A47,Cities!E$2:E$421,"On-cycle by municipal code or charter")+COUNTIFS(Cities!A$2:A$421,A47,Cities!E$2:E$421,"On-cycle by state law")+COUNTIFS(Cities!A$2:A$421,A47,Cities!E$2:E$421,"On-cycle, judging from election results")</f>
        <v>2</v>
      </c>
      <c r="F47" s="36">
        <f t="shared" si="2"/>
        <v>0.33333333333333331</v>
      </c>
      <c r="G47" s="1" t="s">
        <v>52</v>
      </c>
      <c r="H47" s="1" t="s">
        <v>212</v>
      </c>
      <c r="I47" s="2" t="s">
        <v>213</v>
      </c>
      <c r="J47" s="1" t="s">
        <v>214</v>
      </c>
      <c r="K47" s="9" t="s">
        <v>23</v>
      </c>
      <c r="L47" s="36" t="b">
        <f t="shared" si="3"/>
        <v>0</v>
      </c>
    </row>
    <row r="48" spans="1:12" ht="57.6">
      <c r="A48" s="11" t="s">
        <v>215</v>
      </c>
      <c r="B48" s="17" t="s">
        <v>25</v>
      </c>
      <c r="C48" s="1" t="s">
        <v>216</v>
      </c>
      <c r="D48">
        <f>COUNTIF(Cities!A44:A439, A48)</f>
        <v>41</v>
      </c>
      <c r="E48" s="1">
        <f>COUNTIFS(Cities!A$2:A$421,A48,Cities!E$2:E$421,"On-cycle by municipal code or charter")+COUNTIFS(Cities!A$2:A$421,A48,Cities!E$2:E$421,"On-cycle by state law")+COUNTIFS(Cities!A$2:A$421,A48,Cities!E$2:E$421,"On-cycle, judging from election results")</f>
        <v>9</v>
      </c>
      <c r="F48" s="36">
        <f t="shared" si="2"/>
        <v>0.21951219512195122</v>
      </c>
      <c r="G48" s="1" t="s">
        <v>52</v>
      </c>
      <c r="H48" s="1" t="s">
        <v>212</v>
      </c>
      <c r="I48" s="2" t="s">
        <v>217</v>
      </c>
      <c r="J48" s="1" t="s">
        <v>61</v>
      </c>
      <c r="K48" s="9" t="s">
        <v>23</v>
      </c>
      <c r="L48" s="36" t="b">
        <f t="shared" si="3"/>
        <v>0</v>
      </c>
    </row>
    <row r="49" spans="1:12" ht="57.6">
      <c r="A49" s="11" t="s">
        <v>218</v>
      </c>
      <c r="B49" s="17" t="s">
        <v>17</v>
      </c>
      <c r="C49" t="s">
        <v>219</v>
      </c>
      <c r="D49">
        <f>COUNTIF(Cities!A45:A440, A49)</f>
        <v>5</v>
      </c>
      <c r="E49" s="1">
        <f>COUNTIFS(Cities!A$2:A$421,A49,Cities!E$2:E$421,"On-cycle by municipal code or charter")+COUNTIFS(Cities!A$2:A$421,A49,Cities!E$2:E$421,"On-cycle by state law")+COUNTIFS(Cities!A$2:A$421,A49,Cities!E$2:E$421,"On-cycle, judging from election results")</f>
        <v>0</v>
      </c>
      <c r="F49" s="36">
        <f t="shared" si="2"/>
        <v>0</v>
      </c>
      <c r="G49" s="1" t="s">
        <v>58</v>
      </c>
      <c r="H49" s="1" t="s">
        <v>36</v>
      </c>
      <c r="I49" s="2" t="s">
        <v>220</v>
      </c>
      <c r="J49" s="2" t="s">
        <v>221</v>
      </c>
      <c r="K49" s="9" t="s">
        <v>23</v>
      </c>
      <c r="L49" s="36" t="b">
        <f t="shared" si="3"/>
        <v>0</v>
      </c>
    </row>
    <row r="50" spans="1:12" ht="28.8">
      <c r="A50" s="11" t="s">
        <v>222</v>
      </c>
      <c r="B50" s="17" t="s">
        <v>17</v>
      </c>
      <c r="C50" s="1" t="s">
        <v>223</v>
      </c>
      <c r="D50">
        <f>COUNTIF(Cities!A46:A440, A50)</f>
        <v>5</v>
      </c>
      <c r="E50" s="1">
        <f>COUNTIFS(Cities!A$2:A$421,A50,Cities!E$2:E$421,"On-cycle by municipal code or charter")+COUNTIFS(Cities!A$2:A$421,A50,Cities!E$2:E$421,"On-cycle by state law")+COUNTIFS(Cities!A$2:A$421,A50,Cities!E$2:E$421,"On-cycle, judging from election results")</f>
        <v>0</v>
      </c>
      <c r="F50" s="36">
        <f t="shared" si="2"/>
        <v>0</v>
      </c>
      <c r="G50" s="1" t="s">
        <v>134</v>
      </c>
      <c r="H50" s="1" t="s">
        <v>224</v>
      </c>
      <c r="I50" s="2" t="s">
        <v>225</v>
      </c>
      <c r="J50" s="2"/>
      <c r="K50" s="9" t="s">
        <v>31</v>
      </c>
      <c r="L50" s="36" t="b">
        <f t="shared" si="3"/>
        <v>0</v>
      </c>
    </row>
    <row r="51" spans="1:12" ht="72">
      <c r="A51" s="11" t="s">
        <v>226</v>
      </c>
      <c r="B51" s="17" t="s">
        <v>25</v>
      </c>
      <c r="C51" s="1" t="s">
        <v>227</v>
      </c>
      <c r="D51">
        <f>COUNTIF(Cities!A47:A462, A51)</f>
        <v>8</v>
      </c>
      <c r="E51" s="1">
        <f>COUNTIFS(Cities!A$2:A$421,A51,Cities!E$2:E$421,"On-cycle by municipal code or charter")+COUNTIFS(Cities!A$2:A$421,A51,Cities!E$2:E$421,"On-cycle by state law")+COUNTIFS(Cities!A$2:A$421,A51,Cities!E$2:E$421,"On-cycle, judging from election results")</f>
        <v>8</v>
      </c>
      <c r="F51" s="36">
        <f t="shared" si="2"/>
        <v>1</v>
      </c>
      <c r="G51" s="2" t="s">
        <v>228</v>
      </c>
      <c r="H51" s="1" t="s">
        <v>36</v>
      </c>
      <c r="I51" s="2" t="s">
        <v>229</v>
      </c>
      <c r="J51" s="2"/>
      <c r="K51" s="9" t="s">
        <v>31</v>
      </c>
      <c r="L51" s="36" t="b">
        <f t="shared" si="3"/>
        <v>1</v>
      </c>
    </row>
    <row r="52" spans="1:12" ht="43.2">
      <c r="A52" s="11" t="s">
        <v>230</v>
      </c>
      <c r="B52" s="17" t="s">
        <v>17</v>
      </c>
      <c r="C52" s="1" t="s">
        <v>231</v>
      </c>
      <c r="D52">
        <f>COUNTIF(Cities!A48:A472, A52)</f>
        <v>9</v>
      </c>
      <c r="E52" s="1">
        <f>COUNTIFS(Cities!A$2:A$421,A52,Cities!E$2:E$421,"On-cycle by municipal code or charter")+COUNTIFS(Cities!A$2:A$421,A52,Cities!E$2:E$421,"On-cycle by state law")+COUNTIFS(Cities!A$2:A$421,A52,Cities!E$2:E$421,"On-cycle, judging from election results")</f>
        <v>0</v>
      </c>
      <c r="F52" s="36">
        <f t="shared" si="2"/>
        <v>0</v>
      </c>
      <c r="G52" s="1" t="s">
        <v>58</v>
      </c>
      <c r="H52" s="1" t="s">
        <v>36</v>
      </c>
      <c r="I52" s="2" t="s">
        <v>232</v>
      </c>
      <c r="J52" s="2"/>
      <c r="K52" s="9" t="s">
        <v>49</v>
      </c>
      <c r="L52" s="36" t="b">
        <f t="shared" si="3"/>
        <v>0</v>
      </c>
    </row>
    <row r="53" spans="1:12" ht="172.8">
      <c r="A53" s="11" t="s">
        <v>233</v>
      </c>
      <c r="B53" s="17" t="s">
        <v>25</v>
      </c>
      <c r="C53" s="1" t="s">
        <v>234</v>
      </c>
      <c r="D53">
        <f>COUNTIF(Cities!A49:A473, A53)</f>
        <v>5</v>
      </c>
      <c r="E53" s="1">
        <f>COUNTIFS(Cities!A$2:A$421,A53,Cities!E$2:E$421,"On-cycle by municipal code or charter")+COUNTIFS(Cities!A$2:A$421,A53,Cities!E$2:E$421,"On-cycle by state law")+COUNTIFS(Cities!A$2:A$421,A53,Cities!E$2:E$421,"On-cycle, judging from election results")</f>
        <v>3</v>
      </c>
      <c r="F53" s="36">
        <f t="shared" si="2"/>
        <v>0.6</v>
      </c>
      <c r="G53" s="1" t="s">
        <v>52</v>
      </c>
      <c r="H53" s="1" t="s">
        <v>235</v>
      </c>
      <c r="I53" s="2" t="s">
        <v>236</v>
      </c>
      <c r="J53" s="2"/>
      <c r="K53" s="9" t="s">
        <v>23</v>
      </c>
      <c r="L53" s="36" t="b">
        <f t="shared" si="3"/>
        <v>1</v>
      </c>
    </row>
    <row r="54" spans="1:12" ht="43.2">
      <c r="A54" s="11" t="s">
        <v>237</v>
      </c>
      <c r="B54" s="17" t="s">
        <v>17</v>
      </c>
      <c r="C54" s="1" t="s">
        <v>238</v>
      </c>
      <c r="D54">
        <f>COUNTIF(Cities!A50:A474, A54)</f>
        <v>5</v>
      </c>
      <c r="E54" s="1">
        <f>COUNTIFS(Cities!A$2:A$421,A54,Cities!E$2:E$421,"On-cycle by municipal code or charter")+COUNTIFS(Cities!A$2:A$421,A54,Cities!E$2:E$421,"On-cycle by state law")+COUNTIFS(Cities!A$2:A$421,A54,Cities!E$2:E$421,"On-cycle, judging from election results")</f>
        <v>0</v>
      </c>
      <c r="F54" s="36">
        <f t="shared" si="2"/>
        <v>0</v>
      </c>
      <c r="G54" s="1" t="s">
        <v>52</v>
      </c>
      <c r="H54" s="1" t="s">
        <v>239</v>
      </c>
      <c r="I54" s="2" t="s">
        <v>240</v>
      </c>
      <c r="J54" s="2" t="s">
        <v>241</v>
      </c>
      <c r="K54" s="9" t="s">
        <v>31</v>
      </c>
      <c r="L54" s="36" t="b">
        <f t="shared" si="3"/>
        <v>0</v>
      </c>
    </row>
    <row r="55" spans="1:12" ht="86.4">
      <c r="A55" s="11" t="s">
        <v>242</v>
      </c>
      <c r="B55" s="17" t="s">
        <v>25</v>
      </c>
      <c r="C55" s="1" t="s">
        <v>243</v>
      </c>
      <c r="D55">
        <f>COUNTIF(Cities!A51:A475, A55)</f>
        <v>5</v>
      </c>
      <c r="E55" s="1">
        <f>COUNTIFS(Cities!A$2:A$421,A55,Cities!E$2:E$421,"On cycle by municipal code or charter")+COUNTIFS(Cities!A$2:A$421,A55,Cities!E$2:E$421,"On cycle by state law")+COUNTIFS(Cities!A$2:A$421,A55,Cities!E$2:E$421,"On cycle, judging from election results")</f>
        <v>0</v>
      </c>
      <c r="F55" s="36">
        <f t="shared" si="2"/>
        <v>0</v>
      </c>
      <c r="G55" s="1" t="s">
        <v>35</v>
      </c>
      <c r="H55" s="1" t="s">
        <v>244</v>
      </c>
      <c r="I55" s="2" t="s">
        <v>245</v>
      </c>
      <c r="J55" s="2"/>
      <c r="K55" s="9" t="s">
        <v>23</v>
      </c>
      <c r="L55" s="36" t="b">
        <f t="shared" si="3"/>
        <v>0</v>
      </c>
    </row>
    <row r="57" spans="1:12">
      <c r="A57" s="10"/>
      <c r="B57" s="48"/>
      <c r="C57" s="48"/>
      <c r="D57" s="7"/>
      <c r="E57" s="7"/>
      <c r="F57" s="7"/>
    </row>
    <row r="58" spans="1:12" ht="57.6">
      <c r="A58"/>
      <c r="D58"/>
      <c r="F58" s="53"/>
      <c r="K58" s="1" t="s">
        <v>246</v>
      </c>
      <c r="L58" s="1">
        <f>COUNTIF(L2:L55, TRUE)</f>
        <v>5</v>
      </c>
    </row>
    <row r="59" spans="1:12">
      <c r="A59"/>
      <c r="D59"/>
      <c r="F59" s="53"/>
      <c r="L59" s="51"/>
    </row>
    <row r="60" spans="1:12">
      <c r="A60"/>
      <c r="D60"/>
      <c r="F60" s="53"/>
      <c r="L60" s="51"/>
    </row>
    <row r="61" spans="1:12">
      <c r="A61"/>
      <c r="D61"/>
    </row>
    <row r="62" spans="1:12">
      <c r="A62" s="10"/>
      <c r="B62" s="50"/>
      <c r="C62" s="50"/>
      <c r="D62"/>
      <c r="F62" s="53"/>
    </row>
    <row r="63" spans="1:12">
      <c r="A63"/>
      <c r="B63"/>
      <c r="C63" s="63"/>
      <c r="D63"/>
    </row>
    <row r="64" spans="1:12">
      <c r="A64"/>
      <c r="B64"/>
      <c r="C64" s="63"/>
      <c r="D64"/>
    </row>
    <row r="65" spans="1:4">
      <c r="A65"/>
      <c r="B65"/>
      <c r="C65" s="63"/>
      <c r="D65"/>
    </row>
    <row r="67" spans="1:4">
      <c r="A67"/>
    </row>
  </sheetData>
  <customSheetViews>
    <customSheetView guid="{B4DEF29F-898C-4C4A-8A41-2FA465B1E04E}" scale="125" topLeftCell="A5">
      <pane xSplit="1" ySplit="1" topLeftCell="A37" activePane="bottomRight"/>
      <selection pane="bottomRight" activeCell="C37" sqref="C37"/>
      <pageMargins left="0" right="0" top="0" bottom="0" header="0" footer="0"/>
      <pageSetup orientation="portrait" r:id="rId1"/>
      <headerFooter>
        <oddHeader>&amp;CSchedule of municipal elections by state, according to state law</oddHeader>
        <oddFooter>&amp;CTodd Newman
Sightline Institute
tdnewman@comcast.net</oddFooter>
      </headerFooter>
    </customSheetView>
    <customSheetView guid="{12822D47-9762-483A-A695-BD74564A7120}" scale="125" topLeftCell="A5">
      <pane xSplit="1.1586538461538463" ySplit="0.98857142857142855" topLeftCell="I42" activePane="bottomRight"/>
      <selection pane="bottomRight" activeCell="I45" sqref="I45"/>
      <pageMargins left="0" right="0" top="0" bottom="0" header="0" footer="0"/>
      <pageSetup orientation="portrait" r:id="rId2"/>
      <headerFooter>
        <oddHeader>&amp;CSchedule of municipal elections by state, according to state law</oddHeader>
        <oddFooter>&amp;CTodd Newman
Sightline Institute
tdnewman@comcast.net</oddFooter>
      </headerFooter>
    </customSheetView>
  </customSheetViews>
  <mergeCells count="1">
    <mergeCell ref="A3:D3"/>
  </mergeCells>
  <dataValidations count="1">
    <dataValidation showDropDown="1" showInputMessage="1" showErrorMessage="1" sqref="C1:C2 C4:C1048576" xr:uid="{4188BCF2-1CCB-40C3-BB80-CCD995D01E26}"/>
  </dataValidations>
  <hyperlinks>
    <hyperlink ref="I32" r:id="rId3" display="NE Code § 32-403 (2021)" xr:uid="{148402FE-B1EE-4351-8A26-90DF45685100}"/>
    <hyperlink ref="I52" r:id="rId4" display="http://app.leg.wa.gov/RCW/default.aspx?cite=29A.04.330" xr:uid="{5F851F86-904D-434A-A6A8-1197FE100868}"/>
    <hyperlink ref="I53" r:id="rId5" display="https://code.wvlegislature.gov/8-5-5" xr:uid="{EAE1E4DB-448C-487B-96BB-021AFAD34A92}"/>
    <hyperlink ref="I6" r:id="rId6" display="Code §11-46-21: “(a) The regular municipal elections in cities and towns shall be held on the fourth Tuesday in August 2025, and quadrennially thereafter, and, when necessary as provided in subsection (d) of Section 11-46-55, a second or runoff election shall be held on the fourth Tuesday following the regular election.”" xr:uid="{9AF6334C-1244-4F58-AC87-C0EEB07CF38F}"/>
    <hyperlink ref="I7" r:id="rId7" display="29.26.040" xr:uid="{1FA58C53-EBDC-471E-8D3D-0118F9F11E0C}"/>
    <hyperlink ref="I8" r:id="rId8" display="16-204" xr:uid="{9853992C-0A28-4A94-AA2F-BF96DADF368A}"/>
    <hyperlink ref="I9" r:id="rId9" display="7-5-102" xr:uid="{AD7ED557-7D26-4124-B2A0-38FB0993FA02}"/>
    <hyperlink ref="I10" r:id="rId10" display="https://leginfo.legislature.ca.gov/faces/codes_displaySection.xhtml?sectionNum=14052.&amp;lawCode=ELEC" xr:uid="{6DEEFD47-0081-4291-8D9A-CB9ADA64B38E}"/>
    <hyperlink ref="I11" r:id="rId11" display="§31-10-109, §31-1-204" xr:uid="{4C74B919-804D-4EC1-ABA4-3EEDD5AC0995}"/>
    <hyperlink ref="I12" r:id="rId12" location="sec_9-164c" display="Sec. 9-164." xr:uid="{0EF8F4DA-4612-4D17-ADE7-EF23E92B557F}"/>
    <hyperlink ref="I15" r:id="rId13" display="GA Code § 21-2-9 (2021)" xr:uid="{332F8270-63F4-4F79-A42E-A8D7C1CD606D}"/>
    <hyperlink ref="I13" r:id="rId14" display="chap 342,sec 7550(h)" xr:uid="{6EF4E553-499A-4488-A23F-2FA571F21C29}"/>
    <hyperlink ref="I14" r:id="rId15" display="https://files.floridados.gov/media/699702/election-code.pdf" xr:uid="{A717F306-9B1A-45C7-9EAC-20170CE9BB5A}"/>
    <hyperlink ref="I16" r:id="rId16" location="articleii" display="state const. art II, sec 8" xr:uid="{F7FC4600-BCA8-4170-97FA-CEC5FC1ECCC3}"/>
    <hyperlink ref="I17" r:id="rId17" display="statues Title 50, Ch 4, 50-405" xr:uid="{25A87969-0C80-4E9A-9C7A-C82F8A2F2542}"/>
    <hyperlink ref="I18" r:id="rId18" display="ILCS 5/2A-1.2 et seq." xr:uid="{92A894D6-26CF-42E5-84B6-4D354F584263}"/>
    <hyperlink ref="I19" r:id="rId19" location="3-10-6-5" display="IC. Art 10, sec 3-10-6-5" xr:uid="{B697BA6C-2FDF-4A8B-BB7D-E2C992174F10}"/>
    <hyperlink ref="I20" r:id="rId20" display="Iowa Code. 376.1" xr:uid="{8BF191E5-803C-459E-B9F8-F0E839C92DF4}"/>
    <hyperlink ref="I21" r:id="rId21" display="K.S.A 25-32a01" xr:uid="{BFA817AA-4F1C-4CD0-B8C3-C84A9F2322F3}"/>
    <hyperlink ref="I22" r:id="rId22" location=":~:text=Section%20167%20Time%20of%20election%20of%20city%2C%20urban-county%2C,the%20general%20elections%20in%20November%20in%20even-numbered%20years." display="Const. §167" xr:uid="{EBE4C346-906E-4319-921E-8B71172095A8}"/>
    <hyperlink ref="I23" r:id="rId23" display="R.S 18:402 D. 2" xr:uid="{9FA05FBE-9E2D-4FFA-9C8B-D9CED4A6BFA8}"/>
    <hyperlink ref="I25" r:id="rId24" display="Md 8-301 &amp; 4-108.3" xr:uid="{89997588-B477-441E-B6F0-05E34A6AEEC7}"/>
    <hyperlink ref="I30" r:id="rId25" display="https://revisor.mo.gov/main/OneSection.aspx?section=115.121&amp;bid=5978&amp;hl=general+municipal+election+day%25u2044" xr:uid="{1982A021-35CB-4D98-9B40-7B975454858E}"/>
    <hyperlink ref="I34" r:id="rId26" display="669:1III" xr:uid="{4E67D62F-4480-4A51-A781-5407DF12693C}"/>
    <hyperlink ref="I38" r:id="rId27" display="https://www.ncleg.gov/EnactedLegislation/Statutes/PDF/BySection/Chapter_163/GS_163-279.pdf" xr:uid="{B8C8D375-C388-4B74-88E3-B228D7EF57EA}"/>
    <hyperlink ref="I40" r:id="rId28" display="3502.01 and 3502 (D)" xr:uid="{DB5D3329-89CB-4315-952B-12AB9865E797}"/>
    <hyperlink ref="I41" r:id="rId29" display=" 26 O.S. § 1-101 (OSCN 2022) &amp;  26-13-103" xr:uid="{D9680042-1DD3-49D2-86C7-D04C48CF700D}"/>
    <hyperlink ref="I43" r:id="rId30" display="Const.Ar VII, Section 3" xr:uid="{D766CA6D-1FF5-4E5B-BD19-776E2709D137}"/>
    <hyperlink ref="I49" r:id="rId31" display="UT Code § 20A-1-202 (2020)" xr:uid="{A1D7385F-1DCB-4791-AC8B-B2DD6DB687C6}"/>
    <hyperlink ref="I27" r:id="rId32" display="Up to the cities. See MCL 168.642 and MCL 168.642a" xr:uid="{EF220E9F-ACC6-49C6-85E8-F9EF757983A9}"/>
    <hyperlink ref="I28" r:id="rId33" location="stat.205.07.3" display="Statues 205.07" xr:uid="{A3EEC323-FCE3-46BA-A586-482900BA0108}"/>
    <hyperlink ref="I29" r:id="rId34" display="Art 5.A 23-15-173" xr:uid="{B2ACC950-E4BA-48C4-B0F2-1F80E3B1527B}"/>
    <hyperlink ref="I37" r:id="rId35" display="CNS art XIII, Section 8" xr:uid="{851661EB-8460-4CC3-859D-641AE0EFB569}"/>
    <hyperlink ref="I35" r:id="rId36" display="NJ Rev Stat § 40:45-7.1 (2013)" xr:uid="{DE6C1832-445E-4755-B7FC-4C03D52AEA1E}"/>
    <hyperlink ref="I46" r:id="rId37" display="SD Codified  9-13-1 (2021)" xr:uid="{0AB002C3-D168-4C64-B906-E68AA0469A2A}"/>
    <hyperlink ref="I47" r:id="rId38" display="this article mentions various dates" xr:uid="{8673CE43-2C1D-4F53-9DF6-1155A61B7E08}"/>
    <hyperlink ref="I48" r:id="rId39" display="Code 41.005" xr:uid="{E60BAC1D-A478-4A9B-B9D8-F871DA634C88}"/>
    <hyperlink ref="I50" r:id="rId40" display="17 V.S.A. § 2640" xr:uid="{7FBBFF21-8485-48D0-AB2D-B88CC8F0A311}"/>
    <hyperlink ref="I51" r:id="rId41" display="§ 15.2-1400" xr:uid="{1292E7AB-3402-4946-A081-A7F33E62D30F}"/>
    <hyperlink ref="I39" r:id="rId42" display="§40-21-02" xr:uid="{92A8F037-4C2B-4F20-BD3D-1F41AA5A3306}"/>
    <hyperlink ref="I33" r:id="rId43" location="NRS293CSec140" display="RS293C.140D" xr:uid="{7DAC8B0A-7A97-4484-8F0A-B518D837CBB2}"/>
    <hyperlink ref="I54" r:id="rId44" display="Statutes 60.30 (1)(a)" xr:uid="{C4F6E47D-F9FF-4D2F-9744-3446A45E7ADE}"/>
    <hyperlink ref="I55" r:id="rId45" display="22-23-201" xr:uid="{28F5B45C-4A74-42CE-854C-E35793E952AB}"/>
    <hyperlink ref="I36" r:id="rId46" display=" NM Stat § 1-22-3(2021)" xr:uid="{15DDC567-080C-44B6-8AA7-5B4477301938}"/>
    <hyperlink ref="I44" r:id="rId47" display="General laws Title 17, §17-18-5" xr:uid="{3F216E19-62C3-40B1-84A3-E8CAF8F5DE21}"/>
    <hyperlink ref="G51" r:id="rId48" display="§ 15.2-1400 " xr:uid="{AFE7A3C6-64F7-476E-8A22-2B14DE78271A}"/>
    <hyperlink ref="J9" r:id="rId49" display="There are two tiers of primaries in Arkansas. First there is a preferential primary, then a general primary. In years when we elect a U.S. president, the preferential primary is held on the first Tuesday following the first Monday in March and the general primary is held four weeks later.  In years in which the Governor is elected, the election is on the Tuesday four weeks before the general primary election, which makes it in May, and the general primary is the third Tuesday in June. The general primary may be skipped if there are not enough qualified party nominees." xr:uid="{573E0F20-D6B6-468E-8D83-B805E89E7A53}"/>
    <hyperlink ref="J10" r:id="rId50" display="According to the California Constitution, Article II, Section 6, municipal elections are nonpartisan, so there are no primaries." xr:uid="{EA4290CA-8AFE-4181-B8A7-52A0E358B7CD}"/>
    <hyperlink ref="J15" r:id="rId51" xr:uid="{33E17311-5D01-4014-A917-4E427C879D81}"/>
    <hyperlink ref="J29" r:id="rId52" display="If required, a runoff is held three weeks later  (Miss. Code Ann.§ 23-15-981)" xr:uid="{823474C2-5DB7-4C8C-AADE-A4C60A3853FC}"/>
    <hyperlink ref="J16" r:id="rId53" xr:uid="{BBBEBA04-AFCB-46E3-A04B-6A5DB482BBA9}"/>
    <hyperlink ref="J17" r:id="rId54" display="Run-offs may be held between 22 and 30 days after the election." xr:uid="{52710906-D0A5-4A60-A5B5-25C784FE54D8}"/>
    <hyperlink ref="J19" r:id="rId55" location="3-10-6-5" display="In general, primaries are the first Tuesday after the first Monday in May. If  there is only one candidate, the party may decide whether they want to hold a primary." xr:uid="{7DDAF376-44BD-47DC-A34E-1B7BF66C5B93}"/>
    <hyperlink ref="J20" r:id="rId56" display="Municipalities can choose to hold either a primary four weeks before the election or a runoff four weeks after the election." xr:uid="{6E67EA88-88B9-41FC-9746-14F60A3BEB6E}"/>
    <hyperlink ref="J21" r:id="rId57" xr:uid="{F6867616-92AD-4296-95A6-C0F7BC536F10}"/>
    <hyperlink ref="J31" r:id="rId58" xr:uid="{9BF538C9-D354-460B-BA8D-B0FA411446D6}"/>
    <hyperlink ref="J33" r:id="rId59" location="NRS293Sec126" xr:uid="{10503C28-6642-4F42-95B1-39BF90E88678}"/>
    <hyperlink ref="J34" r:id="rId60" xr:uid="{5B11D9B0-F186-4873-B5A8-35D7C19FE4A0}"/>
    <hyperlink ref="J36" r:id="rId61" xr:uid="{9A6C4B87-6413-4EE6-B42B-4F2C94E97BF9}"/>
    <hyperlink ref="J39" r:id="rId62" display="Nomination is by petition.  A tie results in an automatic recount. If there is still a tie, then there is a &quot;drawing of names&quot; in the presence of the governing body." xr:uid="{3FB2FB8A-4AA5-4F95-B33F-E2EC2F88BAAF}"/>
    <hyperlink ref="J41" r:id="rId63" display="Primaries are held the last Tuesday in June.  If needed, primary runoffs are held on the fourth Tuesday of August.  Primaries are closed unless the local party decides to allow Independents." xr:uid="{46A83C10-8A01-4ADB-96A1-10BFF8364052}"/>
    <hyperlink ref="J42" r:id="rId64" xr:uid="{FD1D8684-7912-4A75-B487-E2DF2FA7FBD6}"/>
    <hyperlink ref="J43" r:id="rId65" display="Municipal primaries are held  on the third Tuesday of May in all odd-numbered years (25 Pa. Stat. § 2754)." xr:uid="{791E9837-D719-48D4-9D0E-F4EE08FC3F64}"/>
    <hyperlink ref="J44" r:id="rId66" xr:uid="{E71BA222-676D-4B24-80F5-7222C31FC571}"/>
    <hyperlink ref="J54" r:id="rId67" display="The spring primary is held the third Tuesday in February." xr:uid="{9C873942-5958-4B5B-A116-E458067AF2BE}"/>
    <hyperlink ref="C16" r:id="rId68" display="Election authorities seem to use the same interpretation of &quot;primary&quot; and &quot;general&quot; election at both the state and local levels. That is, elections are on cycle. Also, November elections seem to be treated as a runoff, which suggests it could be skipped if  a candidate in the primary wins a majority." xr:uid="{7931B65F-5AC9-4EAF-AAEC-2DC4716F7610}"/>
    <hyperlink ref="I42" r:id="rId69" display="const § 14, §14a &amp; ORS §254.035" xr:uid="{20D412E9-45DA-4A05-8858-B0A1928049A0}"/>
    <hyperlink ref="I31" r:id="rId70" display="M.C.A. 13-1-104 (3)(a)" xr:uid="{F1138090-C276-4F84-9468-8EE7D4A8ACD4}"/>
    <hyperlink ref="J49" r:id="rId71" display="https://law.justia.com/citations.html" xr:uid="{A80791AC-2F49-4843-92F7-237AA058793E}"/>
    <hyperlink ref="J11" r:id="rId72" display="C.R.S. 31-10-302: “31-10-302. Nomination of municipal officers. (1) Candidates for municipal offices shall be nominated, without regard to affiliation, by petition on forms supplied by the clerk.” No cities have primary elections." xr:uid="{7D781E6D-F8C7-4C12-9C7E-7221391D1BE1}"/>
    <hyperlink ref="C22" r:id="rId73" display="Elections are in November of even-numbered years, for all cities in the state. While Kentucky elects it state legislature in even numbered years, it elects its state officers (Governor, Lt. Governor, etc.) in odd numbered years after a midterm election." xr:uid="{E8EDE8FA-1970-42AD-837F-265B7550D9A2}"/>
    <hyperlink ref="J6" r:id="rId74" display="Act 2022-337 eliminated run-offs. State code prohibits municipal primaries for cities with a population less than 300,000.  Today, that means all of them." xr:uid="{AF11D381-3A43-4591-B76A-A9026170194A}"/>
    <hyperlink ref="J7" r:id="rId75" display="Al Statutes, Sec. 29.26.060: “(a) Unless otherwise provided by ordinance, a runoff election shall be held if no candidate receives over 40 percent of the votes cast for the office of (1) mayor; or (2) member of the governing body or school board if candidates run for a designated seat. If required, a runoff must be held within three weeks of certification of the election, so probably in October.” No mention of primary elections at the municipal level." xr:uid="{F7EDD5DD-C28E-4E67-A8F8-38BD75A493F2}"/>
  </hyperlinks>
  <pageMargins left="0.7" right="0.7" top="0.75" bottom="0.75" header="0.3" footer="0.3"/>
  <pageSetup orientation="portrait" r:id="rId76"/>
  <headerFooter>
    <oddHeader>&amp;CSchedule of municipal elections by state, according to state law</oddHeader>
    <oddFooter>&amp;CTodd Newman
Sightline Institute
tdnewman@comcast.net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4485-95BE-4661-83A8-0733CE3F6E8E}">
  <dimension ref="A1:Q461"/>
  <sheetViews>
    <sheetView topLeftCell="A383" zoomScaleNormal="100" workbookViewId="0">
      <selection activeCell="H384" sqref="H384"/>
    </sheetView>
  </sheetViews>
  <sheetFormatPr defaultColWidth="8.88671875" defaultRowHeight="14.4"/>
  <cols>
    <col min="1" max="1" width="18.6640625" customWidth="1"/>
    <col min="2" max="2" width="23.33203125" customWidth="1"/>
    <col min="3" max="3" width="17.6640625" style="27" customWidth="1"/>
    <col min="4" max="5" width="21.6640625" style="1" customWidth="1"/>
    <col min="6" max="6" width="73.109375" customWidth="1"/>
    <col min="7" max="8" width="40.6640625" style="1" customWidth="1"/>
    <col min="9" max="9" width="108.44140625" style="1" customWidth="1"/>
    <col min="10" max="10" width="40.6640625" style="1" customWidth="1"/>
    <col min="11" max="11" width="53.88671875" style="1" customWidth="1"/>
    <col min="12" max="13" width="92.33203125" customWidth="1"/>
    <col min="14" max="14" width="90.6640625" style="1" customWidth="1"/>
    <col min="15" max="15" width="97.109375" style="1" customWidth="1"/>
  </cols>
  <sheetData>
    <row r="1" spans="1:17" ht="129.6">
      <c r="A1" s="44" t="s">
        <v>4</v>
      </c>
      <c r="B1" s="44" t="s">
        <v>247</v>
      </c>
      <c r="C1" s="44" t="s">
        <v>248</v>
      </c>
      <c r="D1" s="7" t="s">
        <v>249</v>
      </c>
      <c r="E1" s="7" t="s">
        <v>250</v>
      </c>
      <c r="F1" s="7" t="s">
        <v>251</v>
      </c>
      <c r="G1" s="7" t="s">
        <v>252</v>
      </c>
      <c r="H1" s="7" t="s">
        <v>253</v>
      </c>
      <c r="I1" s="7" t="s">
        <v>254</v>
      </c>
      <c r="J1" s="7" t="s">
        <v>255</v>
      </c>
      <c r="K1" s="7" t="s">
        <v>256</v>
      </c>
      <c r="L1" s="7" t="s">
        <v>257</v>
      </c>
      <c r="M1" s="7" t="s">
        <v>6</v>
      </c>
      <c r="N1" s="7" t="s">
        <v>258</v>
      </c>
      <c r="O1" s="7" t="s">
        <v>259</v>
      </c>
      <c r="Q1" s="7" t="s">
        <v>260</v>
      </c>
    </row>
    <row r="2" spans="1:17" ht="57.6">
      <c r="A2" t="s">
        <v>16</v>
      </c>
      <c r="B2" t="s">
        <v>261</v>
      </c>
      <c r="C2" s="27">
        <v>221933</v>
      </c>
      <c r="D2" s="1" t="s">
        <v>262</v>
      </c>
      <c r="E2" s="71" t="str">
        <f>IF(VLOOKUP(A2,States!$A$6:$B$55,2,FALSE)="State law lets cities decide whether to hold on-cycle  elections",D2,VLOOKUP(VLOOKUP(A2,States!$A$6:$B$55,2,FALSE),'Data Validation Options'!$A$36:$B$40,2,FALSE))</f>
        <v>Off-cycle by state law</v>
      </c>
      <c r="F2" s="2" t="s">
        <v>263</v>
      </c>
      <c r="G2" s="1" t="s">
        <v>264</v>
      </c>
      <c r="H2" s="1" t="s">
        <v>265</v>
      </c>
      <c r="I2" s="6" t="s">
        <v>266</v>
      </c>
      <c r="J2" s="41" t="s">
        <v>267</v>
      </c>
      <c r="K2" s="20" t="s">
        <v>268</v>
      </c>
      <c r="L2" t="s">
        <v>269</v>
      </c>
      <c r="M2" s="1"/>
      <c r="N2" s="6" t="s">
        <v>270</v>
      </c>
      <c r="Q2">
        <f xml:space="preserve"> COUNTIF('Data Validation Options'!$A$14:$A$16,E2)</f>
        <v>0</v>
      </c>
    </row>
    <row r="3" spans="1:17" ht="57.6">
      <c r="A3" t="s">
        <v>16</v>
      </c>
      <c r="B3" t="s">
        <v>271</v>
      </c>
      <c r="C3" s="27">
        <v>196986</v>
      </c>
      <c r="D3" s="1" t="s">
        <v>262</v>
      </c>
      <c r="E3" s="71" t="str">
        <f>IF(VLOOKUP(A3,States!$A$6:$B$55,2,FALSE)="State law lets cities decide whether to hold on-cycle  elections",D3,VLOOKUP(VLOOKUP(A3,States!$A$6:$B$55,2,FALSE),'Data Validation Options'!$A$36:$B$40,2,FALSE))</f>
        <v>Off-cycle by state law</v>
      </c>
      <c r="F3" s="2" t="s">
        <v>263</v>
      </c>
      <c r="G3" s="1" t="s">
        <v>272</v>
      </c>
      <c r="H3" s="1" t="s">
        <v>265</v>
      </c>
      <c r="I3" s="6" t="s">
        <v>266</v>
      </c>
      <c r="J3" s="41" t="s">
        <v>267</v>
      </c>
      <c r="K3" s="20" t="s">
        <v>268</v>
      </c>
      <c r="L3" t="s">
        <v>269</v>
      </c>
      <c r="M3" s="1"/>
      <c r="N3" s="25"/>
      <c r="Q3">
        <f xml:space="preserve"> COUNTIF('Data Validation Options'!$A$14:$A$16,E3)</f>
        <v>0</v>
      </c>
    </row>
    <row r="4" spans="1:17" ht="57.6">
      <c r="A4" t="s">
        <v>16</v>
      </c>
      <c r="B4" t="s">
        <v>273</v>
      </c>
      <c r="C4" s="27">
        <v>196910</v>
      </c>
      <c r="D4" s="1" t="s">
        <v>262</v>
      </c>
      <c r="E4" s="71" t="str">
        <f>IF(VLOOKUP(A4,States!$A$6:$B$55,2,FALSE)="State law lets cities decide whether to hold on-cycle  elections",D4,VLOOKUP(VLOOKUP(A4,States!$A$6:$B$55,2,FALSE),'Data Validation Options'!$A$36:$B$40,2,FALSE))</f>
        <v>Off-cycle by state law</v>
      </c>
      <c r="F4" s="2" t="s">
        <v>263</v>
      </c>
      <c r="G4" s="1" t="s">
        <v>264</v>
      </c>
      <c r="H4" s="1" t="s">
        <v>265</v>
      </c>
      <c r="I4" s="6" t="s">
        <v>266</v>
      </c>
      <c r="J4" s="41" t="s">
        <v>267</v>
      </c>
      <c r="K4" s="20" t="s">
        <v>268</v>
      </c>
      <c r="L4" t="s">
        <v>269</v>
      </c>
      <c r="M4" s="1"/>
      <c r="N4" s="26"/>
      <c r="Q4">
        <f xml:space="preserve"> COUNTIF('Data Validation Options'!$A$14:$A$16,E4)</f>
        <v>0</v>
      </c>
    </row>
    <row r="5" spans="1:17" ht="57.6">
      <c r="A5" t="s">
        <v>16</v>
      </c>
      <c r="B5" t="s">
        <v>274</v>
      </c>
      <c r="C5" s="27">
        <v>183289</v>
      </c>
      <c r="D5" s="1" t="s">
        <v>262</v>
      </c>
      <c r="E5" s="71" t="str">
        <f>IF(VLOOKUP(A5,States!$A$6:$B$55,2,FALSE)="State law lets cities decide whether to hold on-cycle  elections",D5,VLOOKUP(VLOOKUP(A5,States!$A$6:$B$55,2,FALSE),'Data Validation Options'!$A$36:$B$40,2,FALSE))</f>
        <v>Off-cycle by state law</v>
      </c>
      <c r="F5" s="2" t="s">
        <v>263</v>
      </c>
      <c r="G5" s="1" t="s">
        <v>264</v>
      </c>
      <c r="H5" s="1" t="s">
        <v>265</v>
      </c>
      <c r="I5" s="6" t="s">
        <v>266</v>
      </c>
      <c r="J5" s="41" t="s">
        <v>267</v>
      </c>
      <c r="K5" s="20" t="s">
        <v>268</v>
      </c>
      <c r="L5" t="s">
        <v>269</v>
      </c>
      <c r="M5" s="1"/>
      <c r="Q5">
        <f xml:space="preserve"> COUNTIF('Data Validation Options'!$A$14:$A$16,E5)</f>
        <v>0</v>
      </c>
    </row>
    <row r="6" spans="1:17" ht="72">
      <c r="A6" t="s">
        <v>16</v>
      </c>
      <c r="B6" t="s">
        <v>275</v>
      </c>
      <c r="C6" s="27">
        <v>110602</v>
      </c>
      <c r="D6" s="1" t="s">
        <v>262</v>
      </c>
      <c r="E6" s="71" t="str">
        <f>IF(VLOOKUP(A6,States!$A$6:$B$55,2,FALSE)="State law lets cities decide whether to hold on-cycle  elections",D6,VLOOKUP(VLOOKUP(A6,States!$A$6:$B$55,2,FALSE),'Data Validation Options'!$A$36:$B$40,2,FALSE))</f>
        <v>Off-cycle by state law</v>
      </c>
      <c r="F6" s="2" t="s">
        <v>276</v>
      </c>
      <c r="G6" s="1" t="s">
        <v>277</v>
      </c>
      <c r="H6" s="1" t="s">
        <v>265</v>
      </c>
      <c r="I6" s="6" t="s">
        <v>266</v>
      </c>
      <c r="J6" s="41" t="s">
        <v>267</v>
      </c>
      <c r="K6" s="20" t="s">
        <v>268</v>
      </c>
      <c r="L6" t="s">
        <v>269</v>
      </c>
      <c r="M6" s="1"/>
      <c r="N6" s="1" t="s">
        <v>278</v>
      </c>
      <c r="Q6">
        <f xml:space="preserve"> COUNTIF('Data Validation Options'!$A$14:$A$16,E6)</f>
        <v>0</v>
      </c>
    </row>
    <row r="7" spans="1:17" ht="43.2">
      <c r="A7" t="s">
        <v>24</v>
      </c>
      <c r="B7" t="s">
        <v>279</v>
      </c>
      <c r="C7" s="27">
        <v>287145</v>
      </c>
      <c r="D7" s="1" t="s">
        <v>280</v>
      </c>
      <c r="E7" s="68" t="str">
        <f>IF(VLOOKUP(A7,States!$A$6:$B$55,2,FALSE)="State law lets cities decide whether to hold on-cycle elections",D7,VLOOKUP(VLOOKUP(A7,States!$A$6:$B$55,2,FALSE),'Data Validation Options'!$A$36:$B$40,2,FALSE))</f>
        <v>Off-cycle by municipal code or charter</v>
      </c>
      <c r="F7" s="2" t="s">
        <v>281</v>
      </c>
      <c r="G7" s="1" t="s">
        <v>282</v>
      </c>
      <c r="H7" s="1" t="s">
        <v>265</v>
      </c>
      <c r="I7" t="b">
        <f>E7=IF(VLOOKUP(A7,States!$A$6:$B$55,2,FALSE)="State law lets cities decide whether to hold on-cycle elections",D7,VLOOKUP(VLOOKUP(A7,States!$A$6:$B$55,2,FALSE),'Data Validation Options'!$A$36:$B$40,2,FALSE))</f>
        <v>1</v>
      </c>
      <c r="J7" s="41" t="str">
        <f>IF(AND(K7&lt;&gt;"N/A",NOT(LEFT(N7,12)="In California")), "Runoff", "No runoff")</f>
        <v>No runoff</v>
      </c>
      <c r="K7" s="1" t="s">
        <v>283</v>
      </c>
      <c r="L7" t="s">
        <v>269</v>
      </c>
      <c r="M7" s="1"/>
      <c r="N7" s="2" t="s">
        <v>284</v>
      </c>
      <c r="O7" s="2" t="s">
        <v>285</v>
      </c>
      <c r="Q7">
        <f xml:space="preserve"> COUNTIF('Data Validation Options'!$A$14:$A$16,E7)</f>
        <v>0</v>
      </c>
    </row>
    <row r="8" spans="1:17" ht="57.6">
      <c r="A8" t="s">
        <v>24</v>
      </c>
      <c r="B8" t="s">
        <v>286</v>
      </c>
      <c r="C8" s="27">
        <v>31685</v>
      </c>
      <c r="D8" s="1" t="s">
        <v>280</v>
      </c>
      <c r="E8" s="68" t="s">
        <v>280</v>
      </c>
      <c r="F8" s="2" t="s">
        <v>287</v>
      </c>
      <c r="G8" s="1" t="s">
        <v>288</v>
      </c>
      <c r="H8" s="1" t="s">
        <v>265</v>
      </c>
      <c r="I8" t="s">
        <v>283</v>
      </c>
      <c r="J8" s="41" t="s">
        <v>289</v>
      </c>
      <c r="K8" s="1" t="s">
        <v>283</v>
      </c>
      <c r="L8" t="s">
        <v>269</v>
      </c>
      <c r="M8" s="1"/>
      <c r="N8" s="2" t="s">
        <v>290</v>
      </c>
      <c r="O8" s="2" t="s">
        <v>291</v>
      </c>
      <c r="Q8">
        <f xml:space="preserve"> COUNTIF('Data Validation Options'!$A$14:$A$16,E8)</f>
        <v>0</v>
      </c>
    </row>
    <row r="9" spans="1:17" ht="57.6">
      <c r="A9" t="s">
        <v>24</v>
      </c>
      <c r="B9" t="s">
        <v>292</v>
      </c>
      <c r="C9" s="27">
        <v>32107</v>
      </c>
      <c r="D9" s="1" t="s">
        <v>280</v>
      </c>
      <c r="E9" s="68" t="str">
        <f>IF(VLOOKUP(A9,States!$A$6:$B$55,2,FALSE)="State law lets cities decide whether to hold on-cycle elections",D9,VLOOKUP(VLOOKUP(A9,States!$A$6:$B$55,2,FALSE),'Data Validation Options'!$A$36:$B$40,2,FALSE))</f>
        <v>Off-cycle by municipal code or charter</v>
      </c>
      <c r="F9" s="2" t="s">
        <v>293</v>
      </c>
      <c r="G9" s="1" t="s">
        <v>288</v>
      </c>
      <c r="H9" s="1" t="s">
        <v>265</v>
      </c>
      <c r="I9" t="s">
        <v>283</v>
      </c>
      <c r="J9" s="41" t="s">
        <v>289</v>
      </c>
      <c r="K9" s="1" t="s">
        <v>283</v>
      </c>
      <c r="L9" t="s">
        <v>269</v>
      </c>
      <c r="M9" s="1"/>
      <c r="N9" s="2" t="s">
        <v>294</v>
      </c>
      <c r="O9" s="2" t="s">
        <v>295</v>
      </c>
      <c r="Q9">
        <f xml:space="preserve"> COUNTIF('Data Validation Options'!$A$14:$A$16,E9)</f>
        <v>0</v>
      </c>
    </row>
    <row r="10" spans="1:17" ht="28.8">
      <c r="A10" t="s">
        <v>24</v>
      </c>
      <c r="B10" t="s">
        <v>296</v>
      </c>
      <c r="C10" s="27">
        <v>9711</v>
      </c>
      <c r="D10" s="1" t="s">
        <v>280</v>
      </c>
      <c r="E10" s="68" t="str">
        <f>IF(VLOOKUP(A10,States!$A$6:$B$55,2,FALSE)="State law lets cities decide whether to hold on-cycle elections",D10,VLOOKUP(VLOOKUP(A10,States!$A$6:$B$55,2,FALSE),'Data Validation Options'!$A$36:$B$40,2,FALSE))</f>
        <v>Off-cycle by municipal code or charter</v>
      </c>
      <c r="F10" s="2" t="s">
        <v>297</v>
      </c>
      <c r="G10" s="1" t="s">
        <v>288</v>
      </c>
      <c r="H10" s="1" t="s">
        <v>265</v>
      </c>
      <c r="I10" t="s">
        <v>283</v>
      </c>
      <c r="J10" s="41" t="s">
        <v>289</v>
      </c>
      <c r="K10" s="1" t="s">
        <v>283</v>
      </c>
      <c r="L10" t="s">
        <v>269</v>
      </c>
      <c r="M10" s="1"/>
      <c r="N10" s="2" t="s">
        <v>298</v>
      </c>
      <c r="O10" s="2" t="s">
        <v>299</v>
      </c>
      <c r="Q10">
        <f xml:space="preserve"> COUNTIF('Data Validation Options'!$A$14:$A$16,E10)</f>
        <v>0</v>
      </c>
    </row>
    <row r="11" spans="1:17" ht="86.4">
      <c r="A11" t="s">
        <v>24</v>
      </c>
      <c r="B11" t="s">
        <v>300</v>
      </c>
      <c r="C11" s="27">
        <v>8382</v>
      </c>
      <c r="D11" s="1" t="s">
        <v>280</v>
      </c>
      <c r="E11" s="68" t="str">
        <f>IF(VLOOKUP(A11,States!$A$6:$B$55,2,FALSE)="State law lets cities decide whether to hold on-cycle elections",D11,VLOOKUP(VLOOKUP(A11,States!$A$6:$B$55,2,FALSE),'Data Validation Options'!$A$36:$B$40,2,FALSE))</f>
        <v>Off-cycle by municipal code or charter</v>
      </c>
      <c r="F11" s="2" t="s">
        <v>301</v>
      </c>
      <c r="G11" s="1" t="s">
        <v>288</v>
      </c>
      <c r="H11" s="1" t="s">
        <v>265</v>
      </c>
      <c r="I11" t="s">
        <v>283</v>
      </c>
      <c r="J11" s="41" t="s">
        <v>289</v>
      </c>
      <c r="K11" s="1" t="s">
        <v>283</v>
      </c>
      <c r="L11" t="s">
        <v>269</v>
      </c>
      <c r="M11" s="1"/>
      <c r="N11" s="2" t="s">
        <v>302</v>
      </c>
      <c r="O11" s="2"/>
      <c r="Q11">
        <f xml:space="preserve"> COUNTIF('Data Validation Options'!$A$14:$A$16,E11)</f>
        <v>0</v>
      </c>
    </row>
    <row r="12" spans="1:17" ht="57.6">
      <c r="A12" t="s">
        <v>32</v>
      </c>
      <c r="B12" t="s">
        <v>303</v>
      </c>
      <c r="C12" s="27">
        <v>1644409</v>
      </c>
      <c r="D12" s="1" t="s">
        <v>304</v>
      </c>
      <c r="E12" s="69" t="str">
        <f>IF(VLOOKUP(A12,States!$A$6:$B$55,2,FALSE)="State law lets cities decide whether to hold on-cycle elections",IF(D12 = "Annual", "On cycle by municipal code or charter", D12),VLOOKUP(VLOOKUP(A12,States!$A$6:$B$55,2,FALSE),'Data Validation Options'!$A$36:$B$40,2,FALSE))</f>
        <v>On-cycle by state law</v>
      </c>
      <c r="F12" s="2" t="s">
        <v>305</v>
      </c>
      <c r="G12" s="1" t="s">
        <v>306</v>
      </c>
      <c r="H12" s="1" t="s">
        <v>265</v>
      </c>
      <c r="I12" s="1" t="s">
        <v>283</v>
      </c>
      <c r="J12" s="41" t="s">
        <v>267</v>
      </c>
      <c r="K12" s="2" t="s">
        <v>307</v>
      </c>
      <c r="L12" s="9" t="s">
        <v>269</v>
      </c>
      <c r="M12" s="1" t="s">
        <v>308</v>
      </c>
      <c r="N12" s="2" t="s">
        <v>309</v>
      </c>
      <c r="O12" s="2" t="s">
        <v>310</v>
      </c>
      <c r="Q12">
        <f xml:space="preserve"> COUNTIF('Data Validation Options'!$A$14:$A$16,E12)</f>
        <v>1</v>
      </c>
    </row>
    <row r="13" spans="1:17" ht="57.6">
      <c r="A13" t="s">
        <v>32</v>
      </c>
      <c r="B13" t="s">
        <v>311</v>
      </c>
      <c r="C13" s="27">
        <v>546574</v>
      </c>
      <c r="D13" s="1" t="s">
        <v>280</v>
      </c>
      <c r="E13" s="68" t="s">
        <v>280</v>
      </c>
      <c r="F13" s="2" t="s">
        <v>312</v>
      </c>
      <c r="G13" s="1" t="s">
        <v>313</v>
      </c>
      <c r="H13" s="1" t="s">
        <v>314</v>
      </c>
      <c r="I13" s="2" t="s">
        <v>315</v>
      </c>
      <c r="J13" s="41" t="str">
        <f t="shared" ref="J13:J23" si="0">IF(AND(K13&lt;&gt;"N/A",NOT(LEFT(K13,12)="In California")), "Runoff", "No runoff")</f>
        <v>No runoff</v>
      </c>
      <c r="K13" s="1" t="s">
        <v>283</v>
      </c>
      <c r="L13" s="9" t="s">
        <v>269</v>
      </c>
      <c r="M13" s="1" t="s">
        <v>316</v>
      </c>
      <c r="O13" s="2" t="s">
        <v>317</v>
      </c>
      <c r="Q13">
        <f xml:space="preserve"> COUNTIF('Data Validation Options'!$A$14:$A$16,E13)</f>
        <v>0</v>
      </c>
    </row>
    <row r="14" spans="1:17" ht="187.2">
      <c r="A14" t="s">
        <v>32</v>
      </c>
      <c r="B14" t="s">
        <v>318</v>
      </c>
      <c r="C14" s="27">
        <v>512498</v>
      </c>
      <c r="D14" s="1" t="s">
        <v>304</v>
      </c>
      <c r="E14" s="69" t="str">
        <f>IF(VLOOKUP(A14,States!$A$6:$B$55,2,FALSE)="State law lets cities decide whether to hold on-cycle elections",D14,VLOOKUP(VLOOKUP(A14,States!$A$6:$B$55,2,FALSE),'Data Validation Options'!$A$36:$B$40,2,FALSE))</f>
        <v>On-cycle by state law</v>
      </c>
      <c r="F14" s="2" t="s">
        <v>319</v>
      </c>
      <c r="G14" s="1" t="s">
        <v>306</v>
      </c>
      <c r="H14" s="1" t="s">
        <v>320</v>
      </c>
      <c r="I14" s="2" t="s">
        <v>321</v>
      </c>
      <c r="J14" s="41" t="str">
        <f t="shared" si="0"/>
        <v>No runoff</v>
      </c>
      <c r="K14" s="1" t="s">
        <v>283</v>
      </c>
      <c r="L14" s="2" t="s">
        <v>322</v>
      </c>
      <c r="M14" s="1" t="s">
        <v>323</v>
      </c>
      <c r="N14" s="1" t="s">
        <v>324</v>
      </c>
      <c r="O14" s="2" t="s">
        <v>325</v>
      </c>
      <c r="Q14">
        <f xml:space="preserve"> COUNTIF('Data Validation Options'!$A$14:$A$16,E14)</f>
        <v>1</v>
      </c>
    </row>
    <row r="15" spans="1:17" ht="144">
      <c r="A15" t="s">
        <v>32</v>
      </c>
      <c r="B15" t="s">
        <v>326</v>
      </c>
      <c r="C15" s="27">
        <v>280711</v>
      </c>
      <c r="D15" s="1" t="s">
        <v>304</v>
      </c>
      <c r="E15" s="69" t="str">
        <f>IF(VLOOKUP(A15,States!$A$6:$B$55,2,FALSE)="State law lets cities decide whether to hold on-cycle elections",D15,VLOOKUP(VLOOKUP(A15,States!$A$6:$B$55,2,FALSE),'Data Validation Options'!$A$36:$B$40,2,FALSE))</f>
        <v>On-cycle by state law</v>
      </c>
      <c r="F15" s="2" t="s">
        <v>327</v>
      </c>
      <c r="G15" s="1" t="s">
        <v>306</v>
      </c>
      <c r="H15" s="1" t="s">
        <v>320</v>
      </c>
      <c r="I15" s="2" t="s">
        <v>328</v>
      </c>
      <c r="J15" s="41" t="str">
        <f t="shared" si="0"/>
        <v>No runoff</v>
      </c>
      <c r="K15" s="1" t="s">
        <v>283</v>
      </c>
      <c r="L15" s="2" t="s">
        <v>329</v>
      </c>
      <c r="M15" s="1" t="s">
        <v>323</v>
      </c>
      <c r="N15" s="2"/>
      <c r="O15" s="2" t="s">
        <v>330</v>
      </c>
      <c r="Q15">
        <f xml:space="preserve"> COUNTIF('Data Validation Options'!$A$14:$A$16,E15)</f>
        <v>1</v>
      </c>
    </row>
    <row r="16" spans="1:17" ht="43.2">
      <c r="A16" t="s">
        <v>32</v>
      </c>
      <c r="B16" t="s">
        <v>331</v>
      </c>
      <c r="C16" s="27">
        <v>243050</v>
      </c>
      <c r="D16" s="1" t="s">
        <v>304</v>
      </c>
      <c r="E16" s="69" t="str">
        <f>IF(VLOOKUP(A16,States!$A$6:$B$55,2,FALSE)="State law lets cities decide whether to hold on-cycle elections",D16,VLOOKUP(VLOOKUP(A16,States!$A$6:$B$55,2,FALSE),'Data Validation Options'!$A$36:$B$40,2,FALSE))</f>
        <v>On-cycle by state law</v>
      </c>
      <c r="F16" s="2" t="s">
        <v>332</v>
      </c>
      <c r="G16" s="1" t="s">
        <v>306</v>
      </c>
      <c r="H16" s="1" t="s">
        <v>320</v>
      </c>
      <c r="I16" s="2" t="s">
        <v>333</v>
      </c>
      <c r="J16" s="41" t="str">
        <f t="shared" si="0"/>
        <v>No runoff</v>
      </c>
      <c r="K16" s="1" t="s">
        <v>283</v>
      </c>
      <c r="L16" s="2" t="s">
        <v>334</v>
      </c>
      <c r="M16" s="1" t="s">
        <v>323</v>
      </c>
      <c r="O16" s="24" t="s">
        <v>335</v>
      </c>
      <c r="Q16">
        <f xml:space="preserve"> COUNTIF('Data Validation Options'!$A$14:$A$16,E16)</f>
        <v>1</v>
      </c>
    </row>
    <row r="17" spans="1:17" ht="100.8">
      <c r="A17" t="s">
        <v>32</v>
      </c>
      <c r="B17" t="s">
        <v>336</v>
      </c>
      <c r="C17" s="27">
        <v>275346</v>
      </c>
      <c r="D17" s="1" t="s">
        <v>304</v>
      </c>
      <c r="E17" s="69" t="str">
        <f>IF(VLOOKUP(A17,States!$A$6:$B$55,2,FALSE)="State law lets cities decide whether to hold on-cycle elections",D17,VLOOKUP(VLOOKUP(A17,States!$A$6:$B$55,2,FALSE),'Data Validation Options'!$A$36:$B$40,2,FALSE))</f>
        <v>On-cycle by state law</v>
      </c>
      <c r="F17" s="2" t="s">
        <v>337</v>
      </c>
      <c r="G17" s="1" t="s">
        <v>306</v>
      </c>
      <c r="H17" s="1" t="s">
        <v>320</v>
      </c>
      <c r="I17" s="2" t="s">
        <v>338</v>
      </c>
      <c r="J17" s="41" t="str">
        <f t="shared" si="0"/>
        <v>No runoff</v>
      </c>
      <c r="K17" s="1" t="s">
        <v>283</v>
      </c>
      <c r="L17" s="2" t="s">
        <v>339</v>
      </c>
      <c r="M17" s="1" t="s">
        <v>323</v>
      </c>
      <c r="O17" s="2" t="s">
        <v>340</v>
      </c>
      <c r="Q17">
        <f xml:space="preserve"> COUNTIF('Data Validation Options'!$A$14:$A$16,E17)</f>
        <v>1</v>
      </c>
    </row>
    <row r="18" spans="1:17" ht="72">
      <c r="A18" t="s">
        <v>32</v>
      </c>
      <c r="B18" t="s">
        <v>341</v>
      </c>
      <c r="C18" s="27">
        <v>252136</v>
      </c>
      <c r="D18" s="1" t="s">
        <v>304</v>
      </c>
      <c r="E18" s="69" t="str">
        <f>IF(VLOOKUP(A18,States!$A$6:$B$55,2,FALSE)="State law lets cities decide whether to hold on-cycle D18elections",D18,VLOOKUP(VLOOKUP(A18,States!$A$6:$B$55,2,FALSE),'Data Validation Options'!$A$36:$B$40,2,FALSE))</f>
        <v>On-cycle by state law</v>
      </c>
      <c r="F18" s="2" t="s">
        <v>342</v>
      </c>
      <c r="G18" s="1" t="s">
        <v>306</v>
      </c>
      <c r="H18" s="1" t="s">
        <v>320</v>
      </c>
      <c r="I18" s="2" t="s">
        <v>343</v>
      </c>
      <c r="J18" s="41" t="str">
        <f t="shared" si="0"/>
        <v>No runoff</v>
      </c>
      <c r="K18" s="1" t="s">
        <v>283</v>
      </c>
      <c r="L18" s="2" t="s">
        <v>344</v>
      </c>
      <c r="M18" s="1" t="s">
        <v>323</v>
      </c>
      <c r="O18" s="2" t="s">
        <v>345</v>
      </c>
      <c r="Q18">
        <f xml:space="preserve"> COUNTIF('Data Validation Options'!$A$14:$A$16,E18)</f>
        <v>1</v>
      </c>
    </row>
    <row r="19" spans="1:17" ht="43.2">
      <c r="A19" t="s">
        <v>32</v>
      </c>
      <c r="B19" t="s">
        <v>346</v>
      </c>
      <c r="C19" s="27">
        <v>197866</v>
      </c>
      <c r="D19" s="1" t="s">
        <v>304</v>
      </c>
      <c r="E19" s="69" t="str">
        <f>IF(VLOOKUP(A19,States!$A$6:$B$55,2,FALSE)="State law lets cities decide whether to hold on-cycle or off-cycle elections",D19,VLOOKUP(VLOOKUP(A19,States!$A$6:$B$55,2,FALSE),'Data Validation Options'!$A$36:$B$40,2,FALSE))</f>
        <v>On-cycle by state law</v>
      </c>
      <c r="F19" s="2" t="s">
        <v>347</v>
      </c>
      <c r="G19" s="1" t="s">
        <v>306</v>
      </c>
      <c r="H19" s="1" t="s">
        <v>320</v>
      </c>
      <c r="I19" s="2" t="s">
        <v>348</v>
      </c>
      <c r="J19" s="41" t="str">
        <f t="shared" si="0"/>
        <v>No runoff</v>
      </c>
      <c r="K19" s="1" t="s">
        <v>283</v>
      </c>
      <c r="L19" s="2" t="s">
        <v>349</v>
      </c>
      <c r="M19" s="1" t="s">
        <v>323</v>
      </c>
      <c r="O19" s="2" t="s">
        <v>350</v>
      </c>
      <c r="Q19">
        <f xml:space="preserve"> COUNTIF('Data Validation Options'!$A$14:$A$16,E19)</f>
        <v>1</v>
      </c>
    </row>
    <row r="20" spans="1:17" ht="158.4">
      <c r="A20" t="s">
        <v>32</v>
      </c>
      <c r="B20" t="s">
        <v>351</v>
      </c>
      <c r="C20" s="27">
        <v>185950</v>
      </c>
      <c r="D20" s="1" t="s">
        <v>304</v>
      </c>
      <c r="E20" s="69" t="str">
        <f>IF(VLOOKUP(A20,States!$A$6:$B$55,2,FALSE)="State law lets cities decide whether to hold on-cycle or off-cycle elections",D20,VLOOKUP(VLOOKUP(A20,States!$A$6:$B$55,2,FALSE),'Data Validation Options'!$A$36:$B$40,2,FALSE))</f>
        <v>On-cycle by state law</v>
      </c>
      <c r="F20" s="2" t="s">
        <v>352</v>
      </c>
      <c r="G20" s="1" t="s">
        <v>306</v>
      </c>
      <c r="H20" s="1" t="s">
        <v>320</v>
      </c>
      <c r="I20" s="2" t="s">
        <v>353</v>
      </c>
      <c r="J20" s="41" t="str">
        <f t="shared" si="0"/>
        <v>No runoff</v>
      </c>
      <c r="K20" s="1" t="s">
        <v>283</v>
      </c>
      <c r="L20" s="2" t="s">
        <v>354</v>
      </c>
      <c r="M20" s="1" t="s">
        <v>323</v>
      </c>
      <c r="O20" s="23"/>
      <c r="Q20">
        <f xml:space="preserve"> COUNTIF('Data Validation Options'!$A$14:$A$16,E20)</f>
        <v>1</v>
      </c>
    </row>
    <row r="21" spans="1:17" ht="43.8">
      <c r="A21" t="s">
        <v>32</v>
      </c>
      <c r="B21" t="s">
        <v>355</v>
      </c>
      <c r="C21" s="27">
        <v>154198</v>
      </c>
      <c r="D21" s="1" t="s">
        <v>304</v>
      </c>
      <c r="E21" s="69" t="str">
        <f>IF(VLOOKUP(A21,States!$A$6:$B$55,2,FALSE)="State law lets cities decide whether to hold on-cycle or off-cycle elections",D21,VLOOKUP(VLOOKUP(A21,States!$A$6:$B$55,2,FALSE),'Data Validation Options'!$A$36:$B$40,2,FALSE))</f>
        <v>On-cycle by state law</v>
      </c>
      <c r="F21" s="2" t="s">
        <v>356</v>
      </c>
      <c r="G21" s="1" t="s">
        <v>306</v>
      </c>
      <c r="H21" s="1" t="s">
        <v>320</v>
      </c>
      <c r="I21" s="2" t="s">
        <v>356</v>
      </c>
      <c r="J21" s="41" t="str">
        <f t="shared" si="0"/>
        <v>No runoff</v>
      </c>
      <c r="K21" s="1" t="s">
        <v>283</v>
      </c>
      <c r="L21" s="2" t="s">
        <v>357</v>
      </c>
      <c r="M21" s="1" t="s">
        <v>323</v>
      </c>
      <c r="N21" s="47"/>
      <c r="O21" s="1" t="s">
        <v>358</v>
      </c>
      <c r="Q21">
        <f xml:space="preserve"> COUNTIF('Data Validation Options'!$A$14:$A$16,E21)</f>
        <v>1</v>
      </c>
    </row>
    <row r="22" spans="1:17" ht="43.2">
      <c r="A22" t="s">
        <v>32</v>
      </c>
      <c r="B22" t="s">
        <v>359</v>
      </c>
      <c r="C22" s="27">
        <v>105567</v>
      </c>
      <c r="D22" s="1" t="s">
        <v>262</v>
      </c>
      <c r="E22" s="69" t="str">
        <f>IF(VLOOKUP(A22,States!$A$6:$B$55,2,FALSE)="State law lets cities decide whether to hold on-cycle or off-cycle elections",D22,VLOOKUP(VLOOKUP(A22,States!$A$6:$B$55,2,FALSE),'Data Validation Options'!$A$36:$B$40,2,FALSE))</f>
        <v>On-cycle by state law</v>
      </c>
      <c r="F22" s="1" t="s">
        <v>360</v>
      </c>
      <c r="G22" s="1" t="s">
        <v>306</v>
      </c>
      <c r="H22" s="1" t="s">
        <v>320</v>
      </c>
      <c r="I22" s="1" t="s">
        <v>360</v>
      </c>
      <c r="J22" s="41" t="str">
        <f t="shared" si="0"/>
        <v>No runoff</v>
      </c>
      <c r="K22" s="1" t="s">
        <v>283</v>
      </c>
      <c r="L22" s="2" t="s">
        <v>361</v>
      </c>
      <c r="M22" s="1" t="s">
        <v>323</v>
      </c>
      <c r="O22" s="22">
        <v>2</v>
      </c>
      <c r="Q22">
        <f xml:space="preserve"> COUNTIF('Data Validation Options'!$A$14:$A$16,E22)</f>
        <v>1</v>
      </c>
    </row>
    <row r="23" spans="1:17" ht="72">
      <c r="A23" t="s">
        <v>32</v>
      </c>
      <c r="B23" t="s">
        <v>362</v>
      </c>
      <c r="C23" s="27">
        <v>105406</v>
      </c>
      <c r="D23" s="1" t="s">
        <v>262</v>
      </c>
      <c r="E23" s="69" t="str">
        <f>IF(VLOOKUP(A23,States!$A$6:$B$55,2,FALSE)="State law lets cities decide whether to hold on-cycle or off-cycle elections",D23,VLOOKUP(VLOOKUP(A23,States!$A$6:$B$55,2,FALSE),'Data Validation Options'!$A$36:$B$40,2,FALSE))</f>
        <v>On-cycle by state law</v>
      </c>
      <c r="F23" s="1" t="s">
        <v>360</v>
      </c>
      <c r="G23" s="1" t="s">
        <v>306</v>
      </c>
      <c r="H23" s="1" t="s">
        <v>320</v>
      </c>
      <c r="I23" s="1" t="s">
        <v>360</v>
      </c>
      <c r="J23" s="41" t="str">
        <f t="shared" si="0"/>
        <v>No runoff</v>
      </c>
      <c r="K23" s="1" t="s">
        <v>283</v>
      </c>
      <c r="L23" s="2" t="s">
        <v>363</v>
      </c>
      <c r="M23" s="1" t="s">
        <v>323</v>
      </c>
      <c r="Q23">
        <f xml:space="preserve"> COUNTIF('Data Validation Options'!$A$14:$A$16,E23)</f>
        <v>1</v>
      </c>
    </row>
    <row r="24" spans="1:17" ht="187.2">
      <c r="A24" t="s">
        <v>39</v>
      </c>
      <c r="B24" t="s">
        <v>364</v>
      </c>
      <c r="C24" s="27">
        <v>202864</v>
      </c>
      <c r="D24" s="1" t="s">
        <v>262</v>
      </c>
      <c r="E24" s="69" t="str">
        <f>IF(VLOOKUP(A24,States!$A$6:$B$55,2,FALSE)="State law lets cities decide whether to hold on-cycle or off-cycle elections",D24,VLOOKUP(VLOOKUP(A24,States!$A$6:$B$55,2,FALSE),'Data Validation Options'!$A$36:$B$40,2,FALSE))</f>
        <v>On-cycle by state law</v>
      </c>
      <c r="F24" s="2" t="s">
        <v>365</v>
      </c>
      <c r="G24" s="1" t="s">
        <v>306</v>
      </c>
      <c r="H24" s="1" t="s">
        <v>314</v>
      </c>
      <c r="I24" s="2" t="s">
        <v>366</v>
      </c>
      <c r="J24" s="41" t="s">
        <v>267</v>
      </c>
      <c r="K24" s="2" t="s">
        <v>367</v>
      </c>
      <c r="L24" t="s">
        <v>269</v>
      </c>
      <c r="M24" s="1"/>
      <c r="O24" s="2" t="s">
        <v>368</v>
      </c>
      <c r="Q24">
        <f xml:space="preserve"> COUNTIF('Data Validation Options'!$A$14:$A$16,E24)</f>
        <v>1</v>
      </c>
    </row>
    <row r="25" spans="1:17" ht="187.2">
      <c r="A25" t="s">
        <v>39</v>
      </c>
      <c r="B25" t="s">
        <v>369</v>
      </c>
      <c r="C25" s="27">
        <v>99285</v>
      </c>
      <c r="D25" s="1" t="s">
        <v>262</v>
      </c>
      <c r="E25" s="69" t="str">
        <f>IF(VLOOKUP(A25,States!$A$6:$B$55,2,FALSE)="State law lets cities decide whether to hold on-cycle or off-cycle elections",D25,VLOOKUP(VLOOKUP(A25,States!$A$6:$B$55,2,FALSE),'Data Validation Options'!$A$36:$B$40,2,FALSE))</f>
        <v>On-cycle by state law</v>
      </c>
      <c r="F25" s="2" t="s">
        <v>370</v>
      </c>
      <c r="G25" s="1" t="s">
        <v>306</v>
      </c>
      <c r="H25" s="1" t="s">
        <v>314</v>
      </c>
      <c r="I25" s="2" t="s">
        <v>366</v>
      </c>
      <c r="J25" s="41" t="s">
        <v>267</v>
      </c>
      <c r="K25" s="2" t="s">
        <v>367</v>
      </c>
      <c r="L25" t="s">
        <v>269</v>
      </c>
      <c r="M25" s="1"/>
      <c r="Q25">
        <f xml:space="preserve"> COUNTIF('Data Validation Options'!$A$14:$A$16,E25)</f>
        <v>1</v>
      </c>
    </row>
    <row r="26" spans="1:17" ht="187.2">
      <c r="A26" t="s">
        <v>39</v>
      </c>
      <c r="B26" t="s">
        <v>371</v>
      </c>
      <c r="C26" s="27">
        <v>89992</v>
      </c>
      <c r="D26" s="1" t="s">
        <v>262</v>
      </c>
      <c r="E26" s="69" t="str">
        <f>IF(VLOOKUP(A26,States!$A$6:$B$55,2,FALSE)="State law lets cities decide whether to hold on-cycle or off-cycle elections",D26,VLOOKUP(VLOOKUP(A26,States!$A$6:$B$55,2,FALSE),'Data Validation Options'!$A$36:$B$40,2,FALSE))</f>
        <v>On-cycle by state law</v>
      </c>
      <c r="F26" s="2" t="s">
        <v>365</v>
      </c>
      <c r="G26" s="1" t="s">
        <v>306</v>
      </c>
      <c r="H26" s="1" t="s">
        <v>314</v>
      </c>
      <c r="I26" s="2" t="s">
        <v>366</v>
      </c>
      <c r="J26" s="41" t="s">
        <v>267</v>
      </c>
      <c r="K26" s="2" t="s">
        <v>367</v>
      </c>
      <c r="L26" t="s">
        <v>269</v>
      </c>
      <c r="M26" s="1"/>
      <c r="Q26">
        <f xml:space="preserve"> COUNTIF('Data Validation Options'!$A$14:$A$16,E26)</f>
        <v>1</v>
      </c>
    </row>
    <row r="27" spans="1:17" ht="187.2">
      <c r="A27" t="s">
        <v>39</v>
      </c>
      <c r="B27" t="s">
        <v>372</v>
      </c>
      <c r="C27" s="27">
        <v>87672</v>
      </c>
      <c r="D27" s="1" t="s">
        <v>262</v>
      </c>
      <c r="E27" s="69" t="str">
        <f>IF(VLOOKUP(A27,States!$A$6:$B$55,2,FALSE)="State law lets cities decide whether to hold on-cycle or off-cycle elections",D27,VLOOKUP(VLOOKUP(A27,States!$A$6:$B$55,2,FALSE),'Data Validation Options'!$A$36:$B$40,2,FALSE))</f>
        <v>On-cycle by state law</v>
      </c>
      <c r="F27" s="2" t="s">
        <v>365</v>
      </c>
      <c r="G27" s="1" t="s">
        <v>306</v>
      </c>
      <c r="H27" s="1" t="s">
        <v>314</v>
      </c>
      <c r="I27" s="2" t="s">
        <v>366</v>
      </c>
      <c r="J27" s="41" t="s">
        <v>267</v>
      </c>
      <c r="K27" s="2" t="s">
        <v>367</v>
      </c>
      <c r="L27" t="s">
        <v>269</v>
      </c>
      <c r="M27" s="1"/>
      <c r="O27" s="2" t="s">
        <v>373</v>
      </c>
      <c r="Q27">
        <f xml:space="preserve"> COUNTIF('Data Validation Options'!$A$14:$A$16,E27)</f>
        <v>1</v>
      </c>
    </row>
    <row r="28" spans="1:17" ht="187.2">
      <c r="A28" t="s">
        <v>39</v>
      </c>
      <c r="B28" t="s">
        <v>374</v>
      </c>
      <c r="C28" s="27">
        <v>79876</v>
      </c>
      <c r="D28" s="1" t="s">
        <v>262</v>
      </c>
      <c r="E28" s="69" t="str">
        <f>IF(VLOOKUP(A28,States!$A$6:$B$55,2,FALSE)="State law lets cities decide whether to hold on-cycle or off-cycle elections",D28,VLOOKUP(VLOOKUP(A28,States!$A$6:$B$55,2,FALSE),'Data Validation Options'!$A$36:$B$40,2,FALSE))</f>
        <v>On-cycle by state law</v>
      </c>
      <c r="F28" s="2" t="s">
        <v>365</v>
      </c>
      <c r="G28" s="1" t="s">
        <v>306</v>
      </c>
      <c r="H28" s="1" t="s">
        <v>314</v>
      </c>
      <c r="I28" s="2" t="s">
        <v>366</v>
      </c>
      <c r="J28" s="41" t="s">
        <v>267</v>
      </c>
      <c r="K28" s="2" t="s">
        <v>367</v>
      </c>
      <c r="L28" t="s">
        <v>269</v>
      </c>
      <c r="M28" s="1"/>
      <c r="O28" s="2" t="s">
        <v>375</v>
      </c>
      <c r="Q28">
        <f xml:space="preserve"> COUNTIF('Data Validation Options'!$A$14:$A$16,E28)</f>
        <v>1</v>
      </c>
    </row>
    <row r="29" spans="1:17" ht="144">
      <c r="A29" t="s">
        <v>43</v>
      </c>
      <c r="B29" t="s">
        <v>376</v>
      </c>
      <c r="C29" s="27">
        <v>3822238</v>
      </c>
      <c r="D29" s="1" t="s">
        <v>304</v>
      </c>
      <c r="E29" s="69" t="str">
        <f>IF(VLOOKUP(A29,States!$A$6:$B$55,2,FALSE)="State law lets cities decide whether to hold on-cycle or off-cycle elections",D29,VLOOKUP(VLOOKUP(A29,States!$A$6:$B$55,2,FALSE),'Data Validation Options'!$A$36:$B$40,2,FALSE))</f>
        <v>On-cycle by state law</v>
      </c>
      <c r="F29" s="2" t="s">
        <v>377</v>
      </c>
      <c r="G29" s="1" t="s">
        <v>306</v>
      </c>
      <c r="H29" s="1" t="s">
        <v>320</v>
      </c>
      <c r="I29" s="2" t="s">
        <v>378</v>
      </c>
      <c r="J29" s="41" t="s">
        <v>379</v>
      </c>
      <c r="K29" s="2" t="s">
        <v>380</v>
      </c>
      <c r="L29" s="1" t="s">
        <v>381</v>
      </c>
      <c r="M29" s="1" t="s">
        <v>323</v>
      </c>
      <c r="Q29">
        <f xml:space="preserve"> COUNTIF('Data Validation Options'!$A$14:$A$16,E29)</f>
        <v>1</v>
      </c>
    </row>
    <row r="30" spans="1:17" ht="129.6">
      <c r="A30" t="s">
        <v>43</v>
      </c>
      <c r="B30" t="s">
        <v>382</v>
      </c>
      <c r="C30" s="27">
        <v>1381162</v>
      </c>
      <c r="D30" s="1" t="s">
        <v>304</v>
      </c>
      <c r="E30" s="69" t="str">
        <f>IF(VLOOKUP(A30,States!$A$6:$B$55,2,FALSE)="State law lets cities decide whether to hold on-cycle or off-cycle elections",D30,VLOOKUP(VLOOKUP(A30,States!$A$6:$B$55,2,FALSE),'Data Validation Options'!$A$36:$B$40,2,FALSE))</f>
        <v>On-cycle by state law</v>
      </c>
      <c r="F30" s="2" t="s">
        <v>383</v>
      </c>
      <c r="G30" s="1" t="s">
        <v>306</v>
      </c>
      <c r="H30" s="1" t="s">
        <v>314</v>
      </c>
      <c r="I30" s="2" t="s">
        <v>384</v>
      </c>
      <c r="J30" s="41" t="str">
        <f t="shared" ref="J30:J38" si="1">IF(AND(K30&lt;&gt;"N/A",NOT(LEFT(N30,12)="In California")), "Runoff", "No runoff")</f>
        <v>No runoff</v>
      </c>
      <c r="K30" s="1" t="s">
        <v>283</v>
      </c>
      <c r="L30" s="2" t="s">
        <v>385</v>
      </c>
      <c r="M30" s="1"/>
      <c r="N30" s="2" t="s">
        <v>386</v>
      </c>
      <c r="O30" s="2" t="s">
        <v>387</v>
      </c>
      <c r="Q30">
        <f xml:space="preserve"> COUNTIF('Data Validation Options'!$A$14:$A$16,E30)</f>
        <v>1</v>
      </c>
    </row>
    <row r="31" spans="1:17" ht="57.6">
      <c r="A31" t="s">
        <v>43</v>
      </c>
      <c r="B31" t="s">
        <v>388</v>
      </c>
      <c r="C31" s="27">
        <v>971233</v>
      </c>
      <c r="D31" s="1" t="s">
        <v>304</v>
      </c>
      <c r="E31" s="69" t="str">
        <f>IF(VLOOKUP(A31,States!$A$6:$B$55,2,FALSE)="State law lets cities decide whether to hold on-cycle or off-cycle elections",D31,VLOOKUP(VLOOKUP(A31,States!$A$6:$B$55,2,FALSE),'Data Validation Options'!$A$36:$B$40,2,FALSE))</f>
        <v>On-cycle by state law</v>
      </c>
      <c r="F31" s="2" t="s">
        <v>389</v>
      </c>
      <c r="G31" s="1" t="s">
        <v>390</v>
      </c>
      <c r="H31" s="1" t="s">
        <v>320</v>
      </c>
      <c r="I31" s="2" t="s">
        <v>391</v>
      </c>
      <c r="J31" s="41" t="str">
        <f t="shared" si="1"/>
        <v>No runoff</v>
      </c>
      <c r="K31" s="9" t="s">
        <v>283</v>
      </c>
      <c r="L31" s="1" t="s">
        <v>381</v>
      </c>
      <c r="M31" s="1" t="s">
        <v>323</v>
      </c>
      <c r="N31" s="2" t="s">
        <v>392</v>
      </c>
      <c r="Q31">
        <f xml:space="preserve"> COUNTIF('Data Validation Options'!$A$14:$A$16,E31)</f>
        <v>1</v>
      </c>
    </row>
    <row r="32" spans="1:17" ht="129.6">
      <c r="A32" t="s">
        <v>43</v>
      </c>
      <c r="B32" t="s">
        <v>393</v>
      </c>
      <c r="C32" s="27">
        <v>808437</v>
      </c>
      <c r="D32" s="1" t="s">
        <v>304</v>
      </c>
      <c r="E32" s="69" t="str">
        <f>IF(VLOOKUP(A32,States!$A$6:$B$55,2,FALSE)="State law lets cities decide whether to hold on-cycle or off-cycle elections",D32,VLOOKUP(VLOOKUP(A32,States!$A$6:$B$55,2,FALSE),'Data Validation Options'!$A$36:$B$40,2,FALSE))</f>
        <v>On-cycle by state law</v>
      </c>
      <c r="F32" s="2" t="s">
        <v>394</v>
      </c>
      <c r="G32" s="1" t="s">
        <v>306</v>
      </c>
      <c r="H32" s="1" t="s">
        <v>265</v>
      </c>
      <c r="I32" s="1" t="s">
        <v>283</v>
      </c>
      <c r="J32" s="41" t="str">
        <f t="shared" si="1"/>
        <v>No runoff</v>
      </c>
      <c r="K32" s="1" t="s">
        <v>283</v>
      </c>
      <c r="L32" s="1" t="s">
        <v>269</v>
      </c>
      <c r="M32" s="1"/>
      <c r="N32" s="1" t="s">
        <v>395</v>
      </c>
      <c r="Q32">
        <f xml:space="preserve"> COUNTIF('Data Validation Options'!$A$14:$A$16,E32)</f>
        <v>1</v>
      </c>
    </row>
    <row r="33" spans="1:17" ht="144">
      <c r="A33" t="s">
        <v>43</v>
      </c>
      <c r="B33" t="s">
        <v>396</v>
      </c>
      <c r="C33" s="27">
        <v>545567</v>
      </c>
      <c r="D33" s="1" t="s">
        <v>304</v>
      </c>
      <c r="E33" s="69" t="str">
        <f>IF(VLOOKUP(A33,States!$A$6:$B$55,2,FALSE)="State law lets cities decide whether to hold on-cycle or off-cycle elections",D33,VLOOKUP(VLOOKUP(A33,States!$A$6:$B$55,2,FALSE),'Data Validation Options'!$A$36:$B$40,2,FALSE))</f>
        <v>On-cycle by state law</v>
      </c>
      <c r="F33" s="2" t="s">
        <v>397</v>
      </c>
      <c r="G33" s="1" t="s">
        <v>306</v>
      </c>
      <c r="H33" s="1" t="s">
        <v>320</v>
      </c>
      <c r="I33" s="2" t="s">
        <v>398</v>
      </c>
      <c r="J33" s="41" t="str">
        <f t="shared" si="1"/>
        <v>No runoff</v>
      </c>
      <c r="K33" s="1" t="s">
        <v>283</v>
      </c>
      <c r="L33" s="2" t="s">
        <v>399</v>
      </c>
      <c r="M33" s="1" t="s">
        <v>323</v>
      </c>
      <c r="Q33">
        <f xml:space="preserve"> COUNTIF('Data Validation Options'!$A$14:$A$16,E33)</f>
        <v>1</v>
      </c>
    </row>
    <row r="34" spans="1:17" ht="72">
      <c r="A34" t="s">
        <v>43</v>
      </c>
      <c r="B34" t="s">
        <v>400</v>
      </c>
      <c r="C34" s="27">
        <v>528001</v>
      </c>
      <c r="D34" s="1" t="s">
        <v>304</v>
      </c>
      <c r="E34" s="69" t="str">
        <f>IF(VLOOKUP(A34,States!$A$6:$B$55,2,FALSE)="State law lets cities decide whether to hold on-cycle or off-cycle elections",D34,VLOOKUP(VLOOKUP(A34,States!$A$6:$B$55,2,FALSE),'Data Validation Options'!$A$36:$B$40,2,FALSE))</f>
        <v>On-cycle by state law</v>
      </c>
      <c r="F34" s="2" t="s">
        <v>401</v>
      </c>
      <c r="G34" s="1" t="s">
        <v>402</v>
      </c>
      <c r="H34" s="1" t="s">
        <v>320</v>
      </c>
      <c r="I34" s="2" t="s">
        <v>391</v>
      </c>
      <c r="J34" s="41" t="str">
        <f t="shared" si="1"/>
        <v>No runoff</v>
      </c>
      <c r="K34" s="1" t="s">
        <v>283</v>
      </c>
      <c r="L34" s="2" t="s">
        <v>403</v>
      </c>
      <c r="M34" s="1" t="s">
        <v>323</v>
      </c>
      <c r="N34" s="2" t="s">
        <v>404</v>
      </c>
      <c r="Q34">
        <f xml:space="preserve"> COUNTIF('Data Validation Options'!$A$14:$A$16,E34)</f>
        <v>1</v>
      </c>
    </row>
    <row r="35" spans="1:17" ht="72">
      <c r="A35" t="s">
        <v>43</v>
      </c>
      <c r="B35" t="s">
        <v>405</v>
      </c>
      <c r="C35" s="27">
        <v>451307</v>
      </c>
      <c r="D35" s="1" t="s">
        <v>304</v>
      </c>
      <c r="E35" s="69" t="s">
        <v>406</v>
      </c>
      <c r="F35" s="2" t="s">
        <v>407</v>
      </c>
      <c r="G35" s="1" t="s">
        <v>306</v>
      </c>
      <c r="H35" s="1" t="s">
        <v>314</v>
      </c>
      <c r="I35" s="2" t="s">
        <v>408</v>
      </c>
      <c r="J35" s="41" t="str">
        <f t="shared" si="1"/>
        <v>No runoff</v>
      </c>
      <c r="K35" s="1" t="s">
        <v>283</v>
      </c>
      <c r="L35" s="2" t="s">
        <v>409</v>
      </c>
      <c r="M35" s="1"/>
      <c r="N35" s="2" t="s">
        <v>410</v>
      </c>
      <c r="Q35">
        <f xml:space="preserve"> COUNTIF('Data Validation Options'!$A$14:$A$16,E35)</f>
        <v>1</v>
      </c>
    </row>
    <row r="36" spans="1:17" ht="57.6">
      <c r="A36" t="s">
        <v>43</v>
      </c>
      <c r="B36" t="s">
        <v>411</v>
      </c>
      <c r="C36" s="27">
        <v>440660</v>
      </c>
      <c r="D36" s="1" t="s">
        <v>304</v>
      </c>
      <c r="E36" s="69" t="str">
        <f>IF(VLOOKUP(A36,States!$A$6:$B$55,2,FALSE)="State law lets cities decide whether to hold on-cycle or off-cycle elections",D36,VLOOKUP(VLOOKUP(A36,States!$A$6:$B$55,2,FALSE),'Data Validation Options'!$A$36:$B$40,2,FALSE))</f>
        <v>On-cycle by state law</v>
      </c>
      <c r="F36" s="2" t="s">
        <v>412</v>
      </c>
      <c r="G36" s="1" t="s">
        <v>306</v>
      </c>
      <c r="H36" s="1" t="s">
        <v>265</v>
      </c>
      <c r="I36" s="1" t="s">
        <v>283</v>
      </c>
      <c r="J36" s="41" t="str">
        <f t="shared" si="1"/>
        <v>No runoff</v>
      </c>
      <c r="K36" s="1" t="s">
        <v>283</v>
      </c>
      <c r="L36" s="1" t="s">
        <v>269</v>
      </c>
      <c r="M36" s="1"/>
      <c r="N36" s="2" t="s">
        <v>413</v>
      </c>
      <c r="Q36">
        <f xml:space="preserve"> COUNTIF('Data Validation Options'!$A$14:$A$16,E36)</f>
        <v>1</v>
      </c>
    </row>
    <row r="37" spans="1:17" ht="72">
      <c r="A37" t="s">
        <v>43</v>
      </c>
      <c r="B37" t="s">
        <v>414</v>
      </c>
      <c r="C37" s="27">
        <v>410647</v>
      </c>
      <c r="D37" s="1" t="s">
        <v>304</v>
      </c>
      <c r="E37" s="69" t="str">
        <f>IF(VLOOKUP(A37,States!$A$6:$B$55,2,FALSE)="State law lets cities decide whether to hold on-cycle or off-cycle elections",D37,VLOOKUP(VLOOKUP(A37,States!$A$6:$B$55,2,FALSE),'Data Validation Options'!$A$36:$B$40,2,FALSE))</f>
        <v>On-cycle by state law</v>
      </c>
      <c r="F37" s="2" t="s">
        <v>415</v>
      </c>
      <c r="G37" s="1" t="s">
        <v>306</v>
      </c>
      <c r="H37" s="1" t="s">
        <v>265</v>
      </c>
      <c r="I37" s="1" t="s">
        <v>283</v>
      </c>
      <c r="J37" s="41" t="str">
        <f t="shared" si="1"/>
        <v>No runoff</v>
      </c>
      <c r="K37" s="1" t="s">
        <v>283</v>
      </c>
      <c r="L37" s="1" t="s">
        <v>269</v>
      </c>
      <c r="M37" s="1"/>
      <c r="N37" s="2" t="s">
        <v>416</v>
      </c>
      <c r="Q37">
        <f xml:space="preserve"> COUNTIF('Data Validation Options'!$A$14:$A$16,E37)</f>
        <v>1</v>
      </c>
    </row>
    <row r="38" spans="1:17" ht="57.6">
      <c r="A38" t="s">
        <v>43</v>
      </c>
      <c r="B38" t="s">
        <v>417</v>
      </c>
      <c r="C38" s="27">
        <v>344461</v>
      </c>
      <c r="D38" s="1" t="s">
        <v>304</v>
      </c>
      <c r="E38" s="69" t="str">
        <f>IF(VLOOKUP(A38,States!$A$6:$B$55,2,FALSE)="State law lets cities decide whether to hold on-cycle or off-cycle elections",D38,VLOOKUP(VLOOKUP(A38,States!$A$6:$B$55,2,FALSE),'Data Validation Options'!$A$36:$B$40,2,FALSE))</f>
        <v>On-cycle by state law</v>
      </c>
      <c r="F38" s="6" t="s">
        <v>418</v>
      </c>
      <c r="G38" s="1" t="s">
        <v>306</v>
      </c>
      <c r="H38" s="1" t="s">
        <v>265</v>
      </c>
      <c r="I38" s="1" t="s">
        <v>283</v>
      </c>
      <c r="J38" s="41" t="str">
        <f t="shared" si="1"/>
        <v>No runoff</v>
      </c>
      <c r="K38" s="1" t="s">
        <v>283</v>
      </c>
      <c r="L38" s="1" t="s">
        <v>269</v>
      </c>
      <c r="M38" s="1"/>
      <c r="N38" s="2" t="s">
        <v>419</v>
      </c>
      <c r="Q38">
        <f xml:space="preserve"> COUNTIF('Data Validation Options'!$A$14:$A$16,E38)</f>
        <v>1</v>
      </c>
    </row>
    <row r="39" spans="1:17" ht="57.6">
      <c r="A39" t="s">
        <v>43</v>
      </c>
      <c r="B39" t="s">
        <v>420</v>
      </c>
      <c r="C39" s="27">
        <v>308189</v>
      </c>
      <c r="D39" s="1" t="s">
        <v>304</v>
      </c>
      <c r="E39" s="69" t="str">
        <f>IF(VLOOKUP(A39,States!$A$6:$B$55,2,FALSE)="State law lets cities decide whether to hold on-cycle or off-cycle elections",D39,VLOOKUP(VLOOKUP(A39,States!$A$6:$B$55,2,FALSE),'Data Validation Options'!$A$36:$B$40,2,FALSE))</f>
        <v>On-cycle by state law</v>
      </c>
      <c r="F39" s="2" t="s">
        <v>421</v>
      </c>
      <c r="G39" s="1" t="s">
        <v>306</v>
      </c>
      <c r="H39" s="1" t="s">
        <v>265</v>
      </c>
      <c r="I39" s="1" t="s">
        <v>283</v>
      </c>
      <c r="J39" s="41" t="str">
        <f>IF(AND(K39&lt;&gt;"N/A",NOT(LEFT(K39,12)="In California")), "Runoff", "No runoff")</f>
        <v>No runoff</v>
      </c>
      <c r="K39" s="1" t="s">
        <v>283</v>
      </c>
      <c r="L39" s="1" t="s">
        <v>269</v>
      </c>
      <c r="M39" s="1"/>
      <c r="N39" s="2" t="s">
        <v>422</v>
      </c>
      <c r="Q39">
        <f xml:space="preserve"> COUNTIF('Data Validation Options'!$A$14:$A$16,E39)</f>
        <v>1</v>
      </c>
    </row>
    <row r="40" spans="1:17" ht="100.8">
      <c r="A40" t="s">
        <v>43</v>
      </c>
      <c r="B40" t="s">
        <v>423</v>
      </c>
      <c r="C40" s="27">
        <v>320764</v>
      </c>
      <c r="D40" s="1" t="s">
        <v>304</v>
      </c>
      <c r="E40" s="67" t="s">
        <v>304</v>
      </c>
      <c r="F40" s="2" t="s">
        <v>424</v>
      </c>
      <c r="G40" s="1" t="s">
        <v>306</v>
      </c>
      <c r="H40" s="1" t="s">
        <v>320</v>
      </c>
      <c r="I40" s="2" t="s">
        <v>425</v>
      </c>
      <c r="J40" s="41" t="s">
        <v>289</v>
      </c>
      <c r="K40" s="1" t="s">
        <v>283</v>
      </c>
      <c r="L40" s="1" t="s">
        <v>381</v>
      </c>
      <c r="M40" s="1" t="s">
        <v>426</v>
      </c>
      <c r="N40" s="1" t="s">
        <v>427</v>
      </c>
      <c r="Q40">
        <f xml:space="preserve"> COUNTIF('Data Validation Options'!$A$14:$A$16,E40)</f>
        <v>1</v>
      </c>
    </row>
    <row r="41" spans="1:17" ht="115.2">
      <c r="A41" t="s">
        <v>43</v>
      </c>
      <c r="B41" t="s">
        <v>428</v>
      </c>
      <c r="C41" s="27">
        <v>320764</v>
      </c>
      <c r="D41" s="1" t="s">
        <v>304</v>
      </c>
      <c r="E41" s="69" t="str">
        <f>IF(VLOOKUP(A41,States!$A$6:$B$55,2,FALSE)="State law lets cities decide whether to hold on-cycle or off-cycle elections",D41,VLOOKUP(VLOOKUP(A41,States!$A$6:$B$55,2,FALSE),'Data Validation Options'!$A$36:$B$40,2,FALSE))</f>
        <v>On-cycle by state law</v>
      </c>
      <c r="F41" s="2" t="s">
        <v>429</v>
      </c>
      <c r="G41" s="1" t="s">
        <v>306</v>
      </c>
      <c r="H41" s="1" t="s">
        <v>320</v>
      </c>
      <c r="I41" s="2" t="s">
        <v>430</v>
      </c>
      <c r="J41" s="41" t="s">
        <v>289</v>
      </c>
      <c r="K41" s="2" t="s">
        <v>431</v>
      </c>
      <c r="L41" s="2" t="s">
        <v>432</v>
      </c>
      <c r="M41" s="1" t="s">
        <v>323</v>
      </c>
      <c r="N41" s="2" t="s">
        <v>433</v>
      </c>
      <c r="Q41">
        <f xml:space="preserve"> COUNTIF('Data Validation Options'!$A$14:$A$16,E41)</f>
        <v>1</v>
      </c>
    </row>
    <row r="42" spans="1:17" ht="57.6">
      <c r="A42" t="s">
        <v>43</v>
      </c>
      <c r="B42" t="s">
        <v>434</v>
      </c>
      <c r="C42" s="27">
        <v>279170</v>
      </c>
      <c r="D42" s="1" t="s">
        <v>304</v>
      </c>
      <c r="E42" s="69" t="str">
        <f>IF(VLOOKUP(A42,States!$A$6:$B$55,2,FALSE)="State law lets cities decide whether to hold on-cycle or off-cycle elections",D42,VLOOKUP(VLOOKUP(A42,States!$A$6:$B$55,2,FALSE),'Data Validation Options'!$A$36:$B$40,2,FALSE))</f>
        <v>On-cycle by state law</v>
      </c>
      <c r="F42" s="2" t="s">
        <v>435</v>
      </c>
      <c r="G42" s="1" t="s">
        <v>306</v>
      </c>
      <c r="H42" s="1" t="s">
        <v>314</v>
      </c>
      <c r="I42" s="1" t="s">
        <v>436</v>
      </c>
      <c r="J42" s="41" t="str">
        <f>IF(AND(K42&lt;&gt;"N/A",NOT(LEFT(K42,12)="In California")), "Runoff", "No runoff")</f>
        <v>No runoff</v>
      </c>
      <c r="K42" s="1" t="s">
        <v>283</v>
      </c>
      <c r="L42" s="1" t="s">
        <v>437</v>
      </c>
      <c r="M42" s="1"/>
      <c r="N42" s="2" t="s">
        <v>438</v>
      </c>
      <c r="Q42">
        <f xml:space="preserve"> COUNTIF('Data Validation Options'!$A$14:$A$16,E42)</f>
        <v>1</v>
      </c>
    </row>
    <row r="43" spans="1:17" ht="72">
      <c r="A43" t="s">
        <v>43</v>
      </c>
      <c r="B43" t="s">
        <v>439</v>
      </c>
      <c r="C43" s="27">
        <v>313685</v>
      </c>
      <c r="D43" s="1" t="s">
        <v>304</v>
      </c>
      <c r="E43" s="69" t="str">
        <f>IF(VLOOKUP(A43,States!$A$6:$B$55,2,FALSE)="State law lets cities decide whether to hold on-cycle or off-cycle elections",D43,VLOOKUP(VLOOKUP(A43,States!$A$6:$B$55,2,FALSE),'Data Validation Options'!$A$36:$B$40,2,FALSE))</f>
        <v>On-cycle by state law</v>
      </c>
      <c r="F43" s="2" t="s">
        <v>440</v>
      </c>
      <c r="G43" s="1" t="s">
        <v>306</v>
      </c>
      <c r="H43" s="1" t="s">
        <v>265</v>
      </c>
      <c r="I43" s="1" t="s">
        <v>283</v>
      </c>
      <c r="J43" s="41" t="str">
        <f>IF(AND(K43&lt;&gt;"N/A",NOT(LEFT(K43,12)="In California")), "Runoff", "No runoff")</f>
        <v>No runoff</v>
      </c>
      <c r="K43" s="1" t="s">
        <v>283</v>
      </c>
      <c r="L43" s="1" t="s">
        <v>269</v>
      </c>
      <c r="M43" s="1"/>
      <c r="N43" s="2" t="s">
        <v>441</v>
      </c>
      <c r="Q43">
        <f xml:space="preserve"> COUNTIF('Data Validation Options'!$A$14:$A$16,E43)</f>
        <v>1</v>
      </c>
    </row>
    <row r="44" spans="1:17" ht="57.6">
      <c r="A44" t="s">
        <v>43</v>
      </c>
      <c r="B44" t="s">
        <v>442</v>
      </c>
      <c r="C44" s="27">
        <v>223871</v>
      </c>
      <c r="D44" s="1" t="s">
        <v>304</v>
      </c>
      <c r="E44" s="69" t="str">
        <f>IF(VLOOKUP(A44,States!$A$6:$B$55,2,FALSE)="State law lets cities decide whether to hold on-cycle or off-cycle elections",D44,VLOOKUP(VLOOKUP(A44,States!$A$6:$B$55,2,FALSE),'Data Validation Options'!$A$36:$B$40,2,FALSE))</f>
        <v>On-cycle by state law</v>
      </c>
      <c r="F44" s="2" t="s">
        <v>443</v>
      </c>
      <c r="G44" s="1" t="s">
        <v>306</v>
      </c>
      <c r="H44" s="1" t="s">
        <v>265</v>
      </c>
      <c r="I44" s="1" t="s">
        <v>283</v>
      </c>
      <c r="J44" s="41" t="str">
        <f>IF(AND(K44&lt;&gt;"N/A",NOT(LEFT(K44,13)="In California")), "Runoff", "No runoff")</f>
        <v>No runoff</v>
      </c>
      <c r="K44" s="2" t="s">
        <v>444</v>
      </c>
      <c r="L44" s="1" t="s">
        <v>269</v>
      </c>
      <c r="M44" s="1"/>
      <c r="Q44">
        <f xml:space="preserve"> COUNTIF('Data Validation Options'!$A$14:$A$16,E44)</f>
        <v>1</v>
      </c>
    </row>
    <row r="45" spans="1:17" ht="43.2">
      <c r="A45" t="s">
        <v>43</v>
      </c>
      <c r="B45" t="s">
        <v>445</v>
      </c>
      <c r="C45" s="27">
        <v>221345</v>
      </c>
      <c r="D45" s="1" t="s">
        <v>304</v>
      </c>
      <c r="E45" s="69" t="str">
        <f>IF(VLOOKUP(A45,States!$A$6:$B$55,2,FALSE)="State law lets cities decide whether to hold on-cycle or off-cycle elections",D45,VLOOKUP(VLOOKUP(A45,States!$A$6:$B$55,2,FALSE),'Data Validation Options'!$A$36:$B$40,2,FALSE))</f>
        <v>On-cycle by state law</v>
      </c>
      <c r="F45" s="2" t="s">
        <v>446</v>
      </c>
      <c r="G45" s="1" t="s">
        <v>306</v>
      </c>
      <c r="H45" s="1" t="s">
        <v>265</v>
      </c>
      <c r="I45" s="1" t="s">
        <v>283</v>
      </c>
      <c r="J45" s="41" t="str">
        <f>IF(AND(K45&lt;&gt;"N/A",NOT(LEFT(K45,13)="In California")), "Runoff", "No runoff")</f>
        <v>No runoff</v>
      </c>
      <c r="K45" s="2" t="s">
        <v>444</v>
      </c>
      <c r="L45" s="1" t="s">
        <v>269</v>
      </c>
      <c r="M45" s="1"/>
      <c r="Q45">
        <f xml:space="preserve"> COUNTIF('Data Validation Options'!$A$14:$A$16,E45)</f>
        <v>1</v>
      </c>
    </row>
    <row r="46" spans="1:17" ht="100.8">
      <c r="A46" t="s">
        <v>43</v>
      </c>
      <c r="B46" t="s">
        <v>447</v>
      </c>
      <c r="C46" s="27">
        <v>220328</v>
      </c>
      <c r="D46" s="1" t="s">
        <v>304</v>
      </c>
      <c r="E46" s="69" t="str">
        <f>IF(VLOOKUP(A46,States!$A$6:$B$55,2,FALSE)="State law lets cities decide whether to hold on-cycle or off-cycle elections",D46,VLOOKUP(VLOOKUP(A46,States!$A$6:$B$55,2,FALSE),'Data Validation Options'!$A$36:$B$40,2,FALSE))</f>
        <v>On-cycle by state law</v>
      </c>
      <c r="F46" s="2" t="s">
        <v>448</v>
      </c>
      <c r="G46" s="1" t="s">
        <v>306</v>
      </c>
      <c r="H46" s="1" t="s">
        <v>320</v>
      </c>
      <c r="I46" s="1" t="s">
        <v>449</v>
      </c>
      <c r="J46" s="41" t="str">
        <f>IF(AND(K46&lt;&gt;"N/A",NOT(LEFT(K46,13)="In California")), "Runoff", "No runoff")</f>
        <v>No runoff</v>
      </c>
      <c r="K46" s="1" t="s">
        <v>283</v>
      </c>
      <c r="L46" s="1" t="s">
        <v>269</v>
      </c>
      <c r="M46" s="1" t="s">
        <v>323</v>
      </c>
      <c r="O46" s="2" t="s">
        <v>450</v>
      </c>
      <c r="Q46">
        <f xml:space="preserve"> COUNTIF('Data Validation Options'!$A$14:$A$16,E46)</f>
        <v>1</v>
      </c>
    </row>
    <row r="47" spans="1:17" ht="86.4">
      <c r="A47" t="s">
        <v>43</v>
      </c>
      <c r="B47" t="s">
        <v>451</v>
      </c>
      <c r="C47" s="27">
        <v>218069</v>
      </c>
      <c r="D47" s="1" t="s">
        <v>304</v>
      </c>
      <c r="E47" s="69" t="str">
        <f>IF(VLOOKUP(A47,States!$A$6:$B$55,2,FALSE)="State law lets cities decide whether to hold on-cycle or off-cycle elections",D47,VLOOKUP(VLOOKUP(A47,States!$A$6:$B$55,2,FALSE),'Data Validation Options'!$A$36:$B$40,2,FALSE))</f>
        <v>On-cycle by state law</v>
      </c>
      <c r="F47" s="2" t="s">
        <v>452</v>
      </c>
      <c r="G47" s="1" t="s">
        <v>306</v>
      </c>
      <c r="H47" s="1" t="s">
        <v>314</v>
      </c>
      <c r="I47" s="1" t="s">
        <v>453</v>
      </c>
      <c r="J47" s="41" t="str">
        <f>IF(AND(K47&lt;&gt;"N/A",NOT(LEFT(K47,12)="In California")), "Runoff", "No runoff")</f>
        <v>No runoff</v>
      </c>
      <c r="K47" s="1" t="s">
        <v>283</v>
      </c>
      <c r="L47" s="1" t="s">
        <v>269</v>
      </c>
      <c r="M47" s="1"/>
      <c r="N47" s="2" t="s">
        <v>454</v>
      </c>
      <c r="Q47">
        <f xml:space="preserve"> COUNTIF('Data Validation Options'!$A$14:$A$16,E47)</f>
        <v>1</v>
      </c>
    </row>
    <row r="48" spans="1:17" ht="28.8">
      <c r="A48" t="s">
        <v>43</v>
      </c>
      <c r="B48" t="s">
        <v>455</v>
      </c>
      <c r="C48" s="27">
        <v>212475</v>
      </c>
      <c r="D48" s="1" t="s">
        <v>262</v>
      </c>
      <c r="E48" s="69" t="str">
        <f>IF(VLOOKUP(A48,States!$A$6:$B$55,2,FALSE)="State law lets cities decide whether to hold on-cycle or off-cycle elections",D48,VLOOKUP(VLOOKUP(A48,States!$A$6:$B$55,2,FALSE),'Data Validation Options'!$A$36:$B$40,2,FALSE))</f>
        <v>On-cycle by state law</v>
      </c>
      <c r="F48" s="2" t="s">
        <v>456</v>
      </c>
      <c r="G48" s="1" t="s">
        <v>306</v>
      </c>
      <c r="H48" s="1" t="s">
        <v>265</v>
      </c>
      <c r="I48" s="1" t="s">
        <v>283</v>
      </c>
      <c r="J48" s="41" t="str">
        <f>IF(AND(K48&lt;&gt;"N/A",NOT(LEFT(K48,13)="In California")), "Runoff", "No runoff")</f>
        <v>No runoff</v>
      </c>
      <c r="K48" s="2" t="s">
        <v>444</v>
      </c>
      <c r="L48" s="1" t="s">
        <v>269</v>
      </c>
      <c r="M48" s="1"/>
      <c r="N48" s="1" t="s">
        <v>457</v>
      </c>
      <c r="Q48">
        <f xml:space="preserve"> COUNTIF('Data Validation Options'!$A$14:$A$16,E48)</f>
        <v>1</v>
      </c>
    </row>
    <row r="49" spans="1:17" ht="28.8">
      <c r="A49" t="s">
        <v>43</v>
      </c>
      <c r="B49" t="s">
        <v>458</v>
      </c>
      <c r="C49" s="27">
        <v>211924</v>
      </c>
      <c r="D49" s="1" t="s">
        <v>262</v>
      </c>
      <c r="E49" s="69" t="str">
        <f>IF(VLOOKUP(A49,States!$A$6:$B$55,2,FALSE)="State law lets cities decide whether to hold on-cycle or off-cycle elections",D49,VLOOKUP(VLOOKUP(A49,States!$A$6:$B$55,2,FALSE),'Data Validation Options'!$A$36:$B$40,2,FALSE))</f>
        <v>On-cycle by state law</v>
      </c>
      <c r="F49" s="2" t="s">
        <v>459</v>
      </c>
      <c r="G49" s="1" t="s">
        <v>306</v>
      </c>
      <c r="H49" s="1" t="s">
        <v>265</v>
      </c>
      <c r="I49" s="1" t="s">
        <v>283</v>
      </c>
      <c r="J49" s="41" t="str">
        <f>IF(AND(K49&lt;&gt;"N/A",NOT(LEFT(K49,13)="In California")), "Runoff", "No runoff")</f>
        <v>No runoff</v>
      </c>
      <c r="K49" s="2" t="s">
        <v>444</v>
      </c>
      <c r="L49" s="1" t="s">
        <v>269</v>
      </c>
      <c r="M49" s="1"/>
      <c r="N49" s="1" t="s">
        <v>460</v>
      </c>
      <c r="Q49">
        <f xml:space="preserve"> COUNTIF('Data Validation Options'!$A$14:$A$16,E49)</f>
        <v>1</v>
      </c>
    </row>
    <row r="50" spans="1:17" ht="43.2">
      <c r="A50" t="s">
        <v>43</v>
      </c>
      <c r="B50" t="s">
        <v>461</v>
      </c>
      <c r="C50" s="27">
        <v>200415</v>
      </c>
      <c r="D50" s="1" t="s">
        <v>304</v>
      </c>
      <c r="E50" s="69" t="str">
        <f>IF(VLOOKUP(A50,States!$A$6:$B$55,2,FALSE)="State law lets cities decide whether to hold on-cycle or off-cycle elections",D50,VLOOKUP(VLOOKUP(A50,States!$A$6:$B$55,2,FALSE),'Data Validation Options'!$A$36:$B$40,2,FALSE))</f>
        <v>On-cycle by state law</v>
      </c>
      <c r="F50" s="2" t="s">
        <v>462</v>
      </c>
      <c r="G50" s="1" t="s">
        <v>306</v>
      </c>
      <c r="H50" s="1" t="s">
        <v>265</v>
      </c>
      <c r="I50" s="1" t="s">
        <v>283</v>
      </c>
      <c r="J50" s="41" t="str">
        <f>IF(AND(K50&lt;&gt;"N/A",NOT(LEFT(K50,13)="In California")), "Runoff", "No runoff")</f>
        <v>No runoff</v>
      </c>
      <c r="K50" s="2" t="s">
        <v>444</v>
      </c>
      <c r="L50" s="1" t="s">
        <v>269</v>
      </c>
      <c r="M50" s="1"/>
      <c r="Q50">
        <f xml:space="preserve"> COUNTIF('Data Validation Options'!$A$14:$A$16,E50)</f>
        <v>1</v>
      </c>
    </row>
    <row r="51" spans="1:17" ht="28.8">
      <c r="A51" t="s">
        <v>43</v>
      </c>
      <c r="B51" t="s">
        <v>463</v>
      </c>
      <c r="C51" s="27">
        <v>194310</v>
      </c>
      <c r="D51" s="1" t="s">
        <v>304</v>
      </c>
      <c r="E51" s="69" t="str">
        <f>IF(VLOOKUP(A51,States!$A$6:$B$55,2,FALSE)="State law lets cities decide whether to hold on-cycle or off-cycle elections",D51,VLOOKUP(VLOOKUP(A51,States!$A$6:$B$55,2,FALSE),'Data Validation Options'!$A$36:$B$40,2,FALSE))</f>
        <v>On-cycle by state law</v>
      </c>
      <c r="F51" s="2" t="s">
        <v>464</v>
      </c>
      <c r="G51" s="1" t="s">
        <v>306</v>
      </c>
      <c r="H51" s="1" t="s">
        <v>265</v>
      </c>
      <c r="I51" s="1" t="s">
        <v>283</v>
      </c>
      <c r="J51" s="41" t="str">
        <f>IF(AND(K51&lt;&gt;"N/A",NOT(LEFT(K51,12)="In California")), "Runoff", "No runoff")</f>
        <v>No runoff</v>
      </c>
      <c r="K51" s="1" t="s">
        <v>283</v>
      </c>
      <c r="L51" s="1" t="s">
        <v>269</v>
      </c>
      <c r="M51" s="1"/>
      <c r="Q51">
        <f xml:space="preserve"> COUNTIF('Data Validation Options'!$A$14:$A$16,E51)</f>
        <v>1</v>
      </c>
    </row>
    <row r="52" spans="1:17" ht="100.8">
      <c r="A52" t="s">
        <v>43</v>
      </c>
      <c r="B52" t="s">
        <v>341</v>
      </c>
      <c r="C52" s="27">
        <v>189221</v>
      </c>
      <c r="D52" s="1" t="s">
        <v>280</v>
      </c>
      <c r="E52" s="68" t="s">
        <v>280</v>
      </c>
      <c r="F52" s="2" t="s">
        <v>465</v>
      </c>
      <c r="G52" s="1" t="s">
        <v>466</v>
      </c>
      <c r="H52" s="1" t="s">
        <v>265</v>
      </c>
      <c r="I52" s="1" t="s">
        <v>283</v>
      </c>
      <c r="J52" s="41" t="str">
        <f>IF(AND(K52&lt;&gt;"N/A",NOT(LEFT(K52,12)="In California")), "Runoff", "No runoff")</f>
        <v>No runoff</v>
      </c>
      <c r="K52" s="1" t="s">
        <v>283</v>
      </c>
      <c r="L52" s="1" t="s">
        <v>269</v>
      </c>
      <c r="M52" s="1" t="s">
        <v>467</v>
      </c>
      <c r="N52" s="2" t="s">
        <v>468</v>
      </c>
      <c r="O52" s="2" t="s">
        <v>469</v>
      </c>
      <c r="Q52">
        <f xml:space="preserve"> COUNTIF('Data Validation Options'!$A$14:$A$16,E52)</f>
        <v>0</v>
      </c>
    </row>
    <row r="53" spans="1:17" ht="43.2">
      <c r="A53" t="s">
        <v>43</v>
      </c>
      <c r="B53" t="s">
        <v>470</v>
      </c>
      <c r="C53" s="27">
        <v>175266</v>
      </c>
      <c r="D53" s="1" t="s">
        <v>304</v>
      </c>
      <c r="E53" s="69" t="str">
        <f>IF(VLOOKUP(A53,States!$A$6:$B$55,2,FALSE)="State law lets cities decide whether to hold on-cycle or off-cycle elections",D53,VLOOKUP(VLOOKUP(A53,States!$A$6:$B$55,2,FALSE),'Data Validation Options'!$A$36:$B$40,2,FALSE))</f>
        <v>On-cycle by state law</v>
      </c>
      <c r="F53" s="2" t="s">
        <v>471</v>
      </c>
      <c r="G53" s="1" t="s">
        <v>306</v>
      </c>
      <c r="H53" s="1" t="s">
        <v>265</v>
      </c>
      <c r="I53" s="1" t="s">
        <v>283</v>
      </c>
      <c r="J53" s="41" t="str">
        <f>IF(AND(K53&lt;&gt;"N/A",NOT(LEFT(K53,13)="In California")), "Runoff", "No runoff")</f>
        <v>No runoff</v>
      </c>
      <c r="K53" s="2" t="s">
        <v>444</v>
      </c>
      <c r="L53" s="1" t="s">
        <v>269</v>
      </c>
      <c r="M53" s="1"/>
      <c r="Q53">
        <f xml:space="preserve"> COUNTIF('Data Validation Options'!$A$14:$A$16,E53)</f>
        <v>1</v>
      </c>
    </row>
    <row r="54" spans="1:17" ht="57.6">
      <c r="A54" t="s">
        <v>43</v>
      </c>
      <c r="B54" t="s">
        <v>472</v>
      </c>
      <c r="C54" s="27">
        <v>177558</v>
      </c>
      <c r="D54" s="1" t="s">
        <v>304</v>
      </c>
      <c r="E54" s="69" t="str">
        <f>IF(VLOOKUP(A54,States!$A$6:$B$55,2,FALSE)="State law lets cities decide whether to hold on-cycle or off-cycle elections",D54,VLOOKUP(VLOOKUP(A54,States!$A$6:$B$55,2,FALSE),'Data Validation Options'!$A$36:$B$40,2,FALSE))</f>
        <v>On-cycle by state law</v>
      </c>
      <c r="F54" s="2" t="s">
        <v>473</v>
      </c>
      <c r="G54" s="1" t="s">
        <v>306</v>
      </c>
      <c r="H54" s="1" t="s">
        <v>265</v>
      </c>
      <c r="I54" s="1" t="s">
        <v>283</v>
      </c>
      <c r="J54" s="41" t="str">
        <f>IF(AND(K54&lt;&gt;"N/A",NOT(LEFT(K54,13)="In California")), "Runoff", "No runoff")</f>
        <v>No runoff</v>
      </c>
      <c r="K54" s="2" t="s">
        <v>444</v>
      </c>
      <c r="L54" s="1" t="s">
        <v>269</v>
      </c>
      <c r="M54" s="1"/>
      <c r="Q54">
        <f xml:space="preserve"> COUNTIF('Data Validation Options'!$A$14:$A$16,E54)</f>
        <v>1</v>
      </c>
    </row>
    <row r="55" spans="1:17" ht="100.8">
      <c r="A55" t="s">
        <v>43</v>
      </c>
      <c r="B55" t="s">
        <v>474</v>
      </c>
      <c r="C55" s="27">
        <v>177181</v>
      </c>
      <c r="D55" s="1" t="s">
        <v>304</v>
      </c>
      <c r="E55" s="69" t="str">
        <f>IF(VLOOKUP(A55,States!$A$6:$B$55,2,FALSE)="State law lets cities decide whether to hold on-cycle or off-cycle elections",D55,VLOOKUP(VLOOKUP(A55,States!$A$6:$B$55,2,FALSE),'Data Validation Options'!$A$36:$B$40,2,FALSE))</f>
        <v>On-cycle by state law</v>
      </c>
      <c r="F55" s="2" t="s">
        <v>475</v>
      </c>
      <c r="G55" s="1" t="s">
        <v>306</v>
      </c>
      <c r="H55" s="1" t="s">
        <v>265</v>
      </c>
      <c r="I55" s="1" t="s">
        <v>283</v>
      </c>
      <c r="J55" s="41" t="str">
        <f>IF(AND(K55&lt;&gt;"N/A",NOT(LEFT(K55,12)="In California")), "Runoff", "No runoff")</f>
        <v>No runoff</v>
      </c>
      <c r="K55" s="1" t="s">
        <v>283</v>
      </c>
      <c r="L55" s="1" t="s">
        <v>269</v>
      </c>
      <c r="M55" s="1"/>
      <c r="O55" s="2" t="s">
        <v>476</v>
      </c>
      <c r="Q55">
        <f xml:space="preserve"> COUNTIF('Data Validation Options'!$A$14:$A$16,E55)</f>
        <v>1</v>
      </c>
    </row>
    <row r="56" spans="1:17" ht="43.2">
      <c r="A56" t="s">
        <v>43</v>
      </c>
      <c r="B56" t="s">
        <v>477</v>
      </c>
      <c r="C56" s="27">
        <v>176336</v>
      </c>
      <c r="D56" s="1" t="s">
        <v>262</v>
      </c>
      <c r="E56" s="69" t="str">
        <f>IF(VLOOKUP(A56,States!$A$6:$B$55,2,FALSE)="State law lets cities decide whether to hold on-cycle or off-cycle elections",D56,VLOOKUP(VLOOKUP(A56,States!$A$6:$B$55,2,FALSE),'Data Validation Options'!$A$36:$B$40,2,FALSE))</f>
        <v>On-cycle by state law</v>
      </c>
      <c r="F56" s="1" t="s">
        <v>478</v>
      </c>
      <c r="G56" s="1" t="s">
        <v>306</v>
      </c>
      <c r="H56" s="1" t="s">
        <v>265</v>
      </c>
      <c r="I56" s="1" t="s">
        <v>283</v>
      </c>
      <c r="J56" s="41" t="str">
        <f>IF(AND(K56&lt;&gt;"N/A",NOT(LEFT(K56,13)="In California")), "Runoff", "No runoff")</f>
        <v>No runoff</v>
      </c>
      <c r="K56" s="2" t="s">
        <v>444</v>
      </c>
      <c r="L56" s="1" t="s">
        <v>269</v>
      </c>
      <c r="M56" s="1"/>
      <c r="Q56">
        <f xml:space="preserve"> COUNTIF('Data Validation Options'!$A$14:$A$16,E56)</f>
        <v>1</v>
      </c>
    </row>
    <row r="57" spans="1:17" ht="115.2">
      <c r="A57" t="s">
        <v>43</v>
      </c>
      <c r="B57" t="s">
        <v>479</v>
      </c>
      <c r="C57" s="27">
        <v>172199</v>
      </c>
      <c r="D57" s="1" t="s">
        <v>304</v>
      </c>
      <c r="E57" s="69" t="str">
        <f>IF(VLOOKUP(A57,States!$A$6:$B$55,2,FALSE)="State law lets cities decide whether to hold on-cycle or off-cycle elections",D57,VLOOKUP(VLOOKUP(A57,States!$A$6:$B$55,2,FALSE),'Data Validation Options'!$A$36:$B$40,2,FALSE))</f>
        <v>On-cycle by state law</v>
      </c>
      <c r="F57" s="2" t="s">
        <v>480</v>
      </c>
      <c r="G57" s="1" t="s">
        <v>306</v>
      </c>
      <c r="H57" s="1" t="s">
        <v>265</v>
      </c>
      <c r="I57" s="1" t="s">
        <v>283</v>
      </c>
      <c r="J57" s="41" t="str">
        <f>IF(AND(K57&lt;&gt;"N/A",NOT(LEFT(K57,12)="In California")), "Runoff", "No runoff")</f>
        <v>No runoff</v>
      </c>
      <c r="K57" s="1" t="s">
        <v>283</v>
      </c>
      <c r="L57" s="1" t="s">
        <v>269</v>
      </c>
      <c r="M57" s="1"/>
      <c r="Q57">
        <f xml:space="preserve"> COUNTIF('Data Validation Options'!$A$14:$A$16,E57)</f>
        <v>1</v>
      </c>
    </row>
    <row r="58" spans="1:17" ht="43.2">
      <c r="A58" t="s">
        <v>43</v>
      </c>
      <c r="B58" t="s">
        <v>481</v>
      </c>
      <c r="C58" s="27">
        <v>169254</v>
      </c>
      <c r="D58" s="1" t="s">
        <v>262</v>
      </c>
      <c r="E58" s="69" t="str">
        <f>IF(VLOOKUP(A58,States!$A$6:$B$55,2,FALSE)="State law lets cities decide whether to hold on-cycle or off-cycle elections",D58,VLOOKUP(VLOOKUP(A58,States!$A$6:$B$55,2,FALSE),'Data Validation Options'!$A$36:$B$40,2,FALSE))</f>
        <v>On-cycle by state law</v>
      </c>
      <c r="F58" s="1" t="s">
        <v>482</v>
      </c>
      <c r="G58" s="1" t="s">
        <v>306</v>
      </c>
      <c r="H58" s="1" t="s">
        <v>265</v>
      </c>
      <c r="I58" s="1" t="s">
        <v>283</v>
      </c>
      <c r="J58" s="41" t="str">
        <f>IF(AND(K58&lt;&gt;"N/A",NOT(LEFT(K58,13)="In California")), "Runoff", "No runoff")</f>
        <v>No runoff</v>
      </c>
      <c r="K58" s="2" t="s">
        <v>444</v>
      </c>
      <c r="L58" s="1" t="s">
        <v>269</v>
      </c>
      <c r="M58" s="1"/>
      <c r="Q58">
        <f xml:space="preserve"> COUNTIF('Data Validation Options'!$A$14:$A$16,E58)</f>
        <v>1</v>
      </c>
    </row>
    <row r="59" spans="1:17" ht="43.2">
      <c r="A59" t="s">
        <v>43</v>
      </c>
      <c r="B59" t="s">
        <v>483</v>
      </c>
      <c r="C59" s="27">
        <v>169185</v>
      </c>
      <c r="D59" s="1" t="s">
        <v>280</v>
      </c>
      <c r="E59" s="68" t="s">
        <v>280</v>
      </c>
      <c r="F59" s="2" t="s">
        <v>484</v>
      </c>
      <c r="G59" s="1" t="s">
        <v>485</v>
      </c>
      <c r="H59" s="1" t="s">
        <v>265</v>
      </c>
      <c r="I59" s="1" t="s">
        <v>283</v>
      </c>
      <c r="J59" s="41" t="str">
        <f>IF(AND(K59&lt;&gt;"N/A",NOT(LEFT(K59,12)="In California")), "Runoff", "No runoff")</f>
        <v>No runoff</v>
      </c>
      <c r="K59" s="1" t="s">
        <v>283</v>
      </c>
      <c r="L59" s="1" t="s">
        <v>269</v>
      </c>
      <c r="M59" s="1" t="s">
        <v>486</v>
      </c>
      <c r="N59" s="2" t="s">
        <v>487</v>
      </c>
      <c r="Q59">
        <f xml:space="preserve"> COUNTIF('Data Validation Options'!$A$14:$A$16,E59)</f>
        <v>0</v>
      </c>
    </row>
    <row r="60" spans="1:17" ht="72">
      <c r="A60" t="s">
        <v>43</v>
      </c>
      <c r="B60" t="s">
        <v>488</v>
      </c>
      <c r="C60" s="27">
        <v>163463</v>
      </c>
      <c r="D60" s="1" t="s">
        <v>304</v>
      </c>
      <c r="E60" s="69" t="str">
        <f>IF(VLOOKUP(A60,States!$A$6:$B$55,2,FALSE)="State law lets cities decide whether to hold on-cycle or off-cycle elections",D60,VLOOKUP(VLOOKUP(A60,States!$A$6:$B$55,2,FALSE),'Data Validation Options'!$A$36:$B$40,2,FALSE))</f>
        <v>On-cycle by state law</v>
      </c>
      <c r="F60" s="2" t="s">
        <v>489</v>
      </c>
      <c r="G60" s="1" t="s">
        <v>306</v>
      </c>
      <c r="H60" s="1" t="s">
        <v>265</v>
      </c>
      <c r="I60" s="1" t="s">
        <v>283</v>
      </c>
      <c r="J60" s="41" t="str">
        <f>IF(AND(K60&lt;&gt;"N/A",NOT(LEFT(K60,12)="In California")), "Runoff", "No runoff")</f>
        <v>No runoff</v>
      </c>
      <c r="K60" s="1" t="s">
        <v>283</v>
      </c>
      <c r="L60" s="1" t="s">
        <v>269</v>
      </c>
      <c r="M60" s="1"/>
      <c r="Q60">
        <f xml:space="preserve"> COUNTIF('Data Validation Options'!$A$14:$A$16,E60)</f>
        <v>1</v>
      </c>
    </row>
    <row r="61" spans="1:17" ht="57.6">
      <c r="A61" t="s">
        <v>43</v>
      </c>
      <c r="B61" t="s">
        <v>490</v>
      </c>
      <c r="C61" s="27">
        <v>161020</v>
      </c>
      <c r="D61" s="1" t="s">
        <v>304</v>
      </c>
      <c r="E61" s="69" t="str">
        <f>IF(VLOOKUP(A61,States!$A$6:$B$55,2,FALSE)="State law lets cities decide whether to hold on-cycle or off-cycle elections",D61,VLOOKUP(VLOOKUP(A61,States!$A$6:$B$55,2,FALSE),'Data Validation Options'!$A$36:$B$40,2,FALSE))</f>
        <v>On-cycle by state law</v>
      </c>
      <c r="F61" s="2" t="s">
        <v>491</v>
      </c>
      <c r="G61" s="1" t="s">
        <v>306</v>
      </c>
      <c r="H61" s="1" t="s">
        <v>314</v>
      </c>
      <c r="I61" s="2" t="s">
        <v>492</v>
      </c>
      <c r="J61" s="41" t="str">
        <f>IF(AND(K61&lt;&gt;"N/A",NOT(LEFT(K61,12)="In California")), "Runoff", "No runoff")</f>
        <v>No runoff</v>
      </c>
      <c r="K61" s="1" t="s">
        <v>283</v>
      </c>
      <c r="L61" s="1" t="s">
        <v>269</v>
      </c>
      <c r="M61" s="1"/>
      <c r="Q61">
        <f xml:space="preserve"> COUNTIF('Data Validation Options'!$A$14:$A$16,E61)</f>
        <v>1</v>
      </c>
    </row>
    <row r="62" spans="1:17" ht="43.2">
      <c r="A62" t="s">
        <v>43</v>
      </c>
      <c r="B62" t="s">
        <v>493</v>
      </c>
      <c r="C62" s="27">
        <v>159567</v>
      </c>
      <c r="D62" s="1" t="s">
        <v>262</v>
      </c>
      <c r="E62" s="69" t="str">
        <f>IF(VLOOKUP(A62,States!$A$6:$B$55,2,FALSE)="State law lets cities decide whether to hold on-cycle or off-cycle elections",D62,VLOOKUP(VLOOKUP(A62,States!$A$6:$B$55,2,FALSE),'Data Validation Options'!$A$36:$B$40,2,FALSE))</f>
        <v>On-cycle by state law</v>
      </c>
      <c r="F62" s="2" t="s">
        <v>494</v>
      </c>
      <c r="G62" s="1" t="s">
        <v>306</v>
      </c>
      <c r="H62" s="1" t="s">
        <v>265</v>
      </c>
      <c r="I62" s="1" t="s">
        <v>283</v>
      </c>
      <c r="J62" s="41" t="str">
        <f>IF(AND(K62&lt;&gt;"N/A",NOT(LEFT(K62,13)="In California")), "Runoff", "No runoff")</f>
        <v>No runoff</v>
      </c>
      <c r="K62" s="2" t="s">
        <v>444</v>
      </c>
      <c r="L62" s="1" t="s">
        <v>269</v>
      </c>
      <c r="M62" s="1"/>
      <c r="Q62">
        <f xml:space="preserve"> COUNTIF('Data Validation Options'!$A$14:$A$16,E62)</f>
        <v>1</v>
      </c>
    </row>
    <row r="63" spans="1:17" ht="43.2">
      <c r="A63" t="s">
        <v>43</v>
      </c>
      <c r="B63" t="s">
        <v>495</v>
      </c>
      <c r="C63" s="27">
        <v>156754</v>
      </c>
      <c r="D63" s="1" t="s">
        <v>304</v>
      </c>
      <c r="E63" s="69" t="str">
        <f>IF(VLOOKUP(A63,States!$A$6:$B$55,2,FALSE)="State law lets cities decide whether to hold on-cycle or off-cycle elections",D63,VLOOKUP(VLOOKUP(A63,States!$A$6:$B$55,2,FALSE),'Data Validation Options'!$A$36:$B$40,2,FALSE))</f>
        <v>On-cycle by state law</v>
      </c>
      <c r="F63" s="6" t="s">
        <v>496</v>
      </c>
      <c r="G63" s="1" t="s">
        <v>306</v>
      </c>
      <c r="H63" s="1" t="s">
        <v>265</v>
      </c>
      <c r="I63" s="1" t="s">
        <v>283</v>
      </c>
      <c r="J63" s="41" t="str">
        <f>IF(AND(K63&lt;&gt;"N/A",NOT(LEFT(K63,12)="In California")), "Runoff", "No runoff")</f>
        <v>No runoff</v>
      </c>
      <c r="K63" s="1" t="s">
        <v>283</v>
      </c>
      <c r="L63" s="1" t="s">
        <v>269</v>
      </c>
      <c r="M63" s="1"/>
      <c r="Q63">
        <f xml:space="preserve"> COUNTIF('Data Validation Options'!$A$14:$A$16,E63)</f>
        <v>1</v>
      </c>
    </row>
    <row r="64" spans="1:17" ht="72">
      <c r="A64" t="s">
        <v>43</v>
      </c>
      <c r="B64" t="s">
        <v>497</v>
      </c>
      <c r="C64" s="27">
        <v>154817</v>
      </c>
      <c r="D64" s="1" t="s">
        <v>304</v>
      </c>
      <c r="E64" s="69" t="str">
        <f>IF(VLOOKUP(A64,States!$A$6:$B$55,2,FALSE)="State law lets cities decide whether to hold on-cycle or off-cycle elections",D64,VLOOKUP(VLOOKUP(A64,States!$A$6:$B$55,2,FALSE),'Data Validation Options'!$A$36:$B$40,2,FALSE))</f>
        <v>On-cycle by state law</v>
      </c>
      <c r="F64" s="6" t="s">
        <v>498</v>
      </c>
      <c r="G64" s="1" t="s">
        <v>306</v>
      </c>
      <c r="H64" s="1" t="s">
        <v>265</v>
      </c>
      <c r="I64" s="1" t="s">
        <v>283</v>
      </c>
      <c r="J64" s="41" t="str">
        <f>IF(AND(K64&lt;&gt;"N/A",NOT(LEFT(K64,12)="In California")), "Runoff", "No runoff")</f>
        <v>No runoff</v>
      </c>
      <c r="K64" s="1" t="s">
        <v>283</v>
      </c>
      <c r="L64" s="1" t="s">
        <v>269</v>
      </c>
      <c r="M64" s="1"/>
      <c r="Q64">
        <f xml:space="preserve"> COUNTIF('Data Validation Options'!$A$14:$A$16,E64)</f>
        <v>1</v>
      </c>
    </row>
    <row r="65" spans="1:17" ht="57.6">
      <c r="A65" t="s">
        <v>43</v>
      </c>
      <c r="B65" t="s">
        <v>499</v>
      </c>
      <c r="C65" s="27">
        <v>155629</v>
      </c>
      <c r="D65" s="1" t="s">
        <v>304</v>
      </c>
      <c r="E65" s="69" t="str">
        <f>IF(VLOOKUP(A65,States!$A$6:$B$55,2,FALSE)="State law lets cities decide whether to hold on-cycle or off-cycle elections",D65,VLOOKUP(VLOOKUP(A65,States!$A$6:$B$55,2,FALSE),'Data Validation Options'!$A$36:$B$40,2,FALSE))</f>
        <v>On-cycle by state law</v>
      </c>
      <c r="F65" s="6" t="s">
        <v>500</v>
      </c>
      <c r="G65" s="1" t="s">
        <v>306</v>
      </c>
      <c r="H65" s="1" t="s">
        <v>265</v>
      </c>
      <c r="I65" s="1" t="s">
        <v>283</v>
      </c>
      <c r="J65" s="41" t="str">
        <f>IF(AND(K65&lt;&gt;"N/A",NOT(LEFT(K65,12)="In California")), "Runoff", "No runoff")</f>
        <v>No runoff</v>
      </c>
      <c r="K65" s="1" t="s">
        <v>283</v>
      </c>
      <c r="L65" s="1" t="s">
        <v>269</v>
      </c>
      <c r="M65" s="1"/>
      <c r="Q65">
        <f xml:space="preserve"> COUNTIF('Data Validation Options'!$A$14:$A$16,E65)</f>
        <v>1</v>
      </c>
    </row>
    <row r="66" spans="1:17" ht="43.2">
      <c r="A66" t="s">
        <v>43</v>
      </c>
      <c r="B66" t="s">
        <v>501</v>
      </c>
      <c r="C66" s="27">
        <v>150270</v>
      </c>
      <c r="D66" s="1" t="s">
        <v>262</v>
      </c>
      <c r="E66" s="69" t="str">
        <f>IF(VLOOKUP(A66,States!$A$6:$B$55,2,FALSE)="State law lets cities decide whether to hold on-cycle or off-cycle elections",D66,VLOOKUP(VLOOKUP(A66,States!$A$6:$B$55,2,FALSE),'Data Validation Options'!$A$36:$B$40,2,FALSE))</f>
        <v>On-cycle by state law</v>
      </c>
      <c r="F66" s="6" t="s">
        <v>502</v>
      </c>
      <c r="G66" s="1" t="s">
        <v>306</v>
      </c>
      <c r="H66" s="1" t="s">
        <v>265</v>
      </c>
      <c r="I66" s="1" t="s">
        <v>283</v>
      </c>
      <c r="J66" s="41" t="str">
        <f>IF(AND(K66&lt;&gt;"N/A",NOT(LEFT(K66,13)="In California")), "Runoff", "No runoff")</f>
        <v>No runoff</v>
      </c>
      <c r="K66" s="2" t="s">
        <v>444</v>
      </c>
      <c r="L66" s="1" t="s">
        <v>269</v>
      </c>
      <c r="M66" s="1"/>
      <c r="Q66">
        <f xml:space="preserve"> COUNTIF('Data Validation Options'!$A$14:$A$16,E66)</f>
        <v>1</v>
      </c>
    </row>
    <row r="67" spans="1:17" ht="57.6">
      <c r="A67" t="s">
        <v>43</v>
      </c>
      <c r="B67" t="s">
        <v>503</v>
      </c>
      <c r="C67" s="27">
        <v>146017</v>
      </c>
      <c r="D67" s="1" t="s">
        <v>304</v>
      </c>
      <c r="E67" s="69" t="str">
        <f>IF(VLOOKUP(A67,States!$A$6:$B$55,2,FALSE)="State law lets cities decide whether to hold on-cycle or off-cycle elections",D67,VLOOKUP(VLOOKUP(A67,States!$A$6:$B$55,2,FALSE),'Data Validation Options'!$A$36:$B$40,2,FALSE))</f>
        <v>On-cycle by state law</v>
      </c>
      <c r="F67" s="2" t="s">
        <v>504</v>
      </c>
      <c r="G67" s="1" t="s">
        <v>306</v>
      </c>
      <c r="H67" s="1" t="s">
        <v>320</v>
      </c>
      <c r="I67" s="2" t="s">
        <v>505</v>
      </c>
      <c r="J67" s="41" t="str">
        <f>IF(AND(K67&lt;&gt;"N/A",NOT(LEFT(K67,12)="In California")), "Runoff", "No runoff")</f>
        <v>No runoff</v>
      </c>
      <c r="K67" s="1" t="s">
        <v>283</v>
      </c>
      <c r="L67" s="1" t="s">
        <v>269</v>
      </c>
      <c r="M67" s="1" t="s">
        <v>323</v>
      </c>
      <c r="Q67">
        <f xml:space="preserve"> COUNTIF('Data Validation Options'!$A$14:$A$16,E67)</f>
        <v>1</v>
      </c>
    </row>
    <row r="68" spans="1:17" ht="57.6">
      <c r="A68" t="s">
        <v>43</v>
      </c>
      <c r="B68" t="s">
        <v>506</v>
      </c>
      <c r="C68" s="27">
        <v>143966</v>
      </c>
      <c r="D68" s="1" t="s">
        <v>304</v>
      </c>
      <c r="E68" s="69" t="str">
        <f>IF(VLOOKUP(A68,States!$A$6:$B$55,2,FALSE)="State law lets cities decide whether to hold on-cycle or off-cycle elections",D68,VLOOKUP(VLOOKUP(A68,States!$A$6:$B$55,2,FALSE),'Data Validation Options'!$A$36:$B$40,2,FALSE))</f>
        <v>On-cycle by state law</v>
      </c>
      <c r="F68" s="2" t="s">
        <v>507</v>
      </c>
      <c r="G68" s="1" t="s">
        <v>306</v>
      </c>
      <c r="H68" s="1" t="s">
        <v>265</v>
      </c>
      <c r="I68" s="1" t="s">
        <v>283</v>
      </c>
      <c r="J68" s="41" t="str">
        <f>IF(AND(K68&lt;&gt;"N/A",NOT(LEFT(K68,12)="In California")), "Runoff", "No runoff")</f>
        <v>No runoff</v>
      </c>
      <c r="K68" s="1" t="s">
        <v>283</v>
      </c>
      <c r="L68" s="1" t="s">
        <v>269</v>
      </c>
      <c r="M68" s="1"/>
      <c r="Q68">
        <f xml:space="preserve"> COUNTIF('Data Validation Options'!$A$14:$A$16,E68)</f>
        <v>1</v>
      </c>
    </row>
    <row r="69" spans="1:17" ht="72">
      <c r="A69" t="s">
        <v>43</v>
      </c>
      <c r="B69" t="s">
        <v>508</v>
      </c>
      <c r="C69" s="27">
        <v>140541</v>
      </c>
      <c r="D69" s="1" t="s">
        <v>304</v>
      </c>
      <c r="E69" s="69" t="str">
        <f>IF(VLOOKUP(A69,States!$A$6:$B$55,2,FALSE)="State law lets cities decide whether to hold on-cycle or off-cycle elections",D69,VLOOKUP(VLOOKUP(A69,States!$A$6:$B$55,2,FALSE),'Data Validation Options'!$A$36:$B$40,2,FALSE))</f>
        <v>On-cycle by state law</v>
      </c>
      <c r="F69" s="28" t="s">
        <v>509</v>
      </c>
      <c r="G69" s="1" t="s">
        <v>306</v>
      </c>
      <c r="H69" s="1" t="s">
        <v>265</v>
      </c>
      <c r="I69" s="38" t="s">
        <v>510</v>
      </c>
      <c r="J69" s="41" t="str">
        <f>IF(AND(K69&lt;&gt;"N/A",NOT(LEFT(K69,13)="In California")), "Runoff", "No runoff")</f>
        <v>No runoff</v>
      </c>
      <c r="K69" s="2" t="s">
        <v>444</v>
      </c>
      <c r="L69" s="1" t="s">
        <v>269</v>
      </c>
      <c r="M69" s="1"/>
      <c r="Q69">
        <f xml:space="preserve"> COUNTIF('Data Validation Options'!$A$14:$A$16,E69)</f>
        <v>1</v>
      </c>
    </row>
    <row r="70" spans="1:17" ht="86.4">
      <c r="A70" t="s">
        <v>43</v>
      </c>
      <c r="B70" t="s">
        <v>511</v>
      </c>
      <c r="C70" s="27">
        <v>137221</v>
      </c>
      <c r="D70" s="1" t="s">
        <v>262</v>
      </c>
      <c r="E70" s="69" t="str">
        <f>IF(VLOOKUP(A70,States!$A$6:$B$55,2,FALSE)="State law lets cities decide whether to hold on-cycle or off-cycle elections",D70,VLOOKUP(VLOOKUP(A70,States!$A$6:$B$55,2,FALSE),'Data Validation Options'!$A$36:$B$40,2,FALSE))</f>
        <v>On-cycle by state law</v>
      </c>
      <c r="F70" s="28" t="s">
        <v>512</v>
      </c>
      <c r="G70" s="1" t="s">
        <v>306</v>
      </c>
      <c r="H70" s="1" t="s">
        <v>265</v>
      </c>
      <c r="I70" s="1" t="s">
        <v>283</v>
      </c>
      <c r="J70" s="41" t="str">
        <f>IF(AND(K70&lt;&gt;"N/A",NOT(LEFT(K70,13)="In California")), "Runoff", "No runoff")</f>
        <v>No runoff</v>
      </c>
      <c r="K70" s="2" t="s">
        <v>444</v>
      </c>
      <c r="L70" s="1" t="s">
        <v>269</v>
      </c>
      <c r="M70" s="1"/>
      <c r="Q70">
        <f xml:space="preserve"> COUNTIF('Data Validation Options'!$A$14:$A$16,E70)</f>
        <v>1</v>
      </c>
    </row>
    <row r="71" spans="1:17" ht="28.8">
      <c r="A71" t="s">
        <v>43</v>
      </c>
      <c r="B71" t="s">
        <v>513</v>
      </c>
      <c r="C71" s="27">
        <v>136178</v>
      </c>
      <c r="D71" s="1" t="s">
        <v>262</v>
      </c>
      <c r="E71" s="69" t="str">
        <f>IF(VLOOKUP(A71,States!$A$6:$B$55,2,FALSE)="State law lets cities decide whether to hold on-cycle or off-cycle elections",D71,VLOOKUP(VLOOKUP(A71,States!$A$6:$B$55,2,FALSE),'Data Validation Options'!$A$36:$B$40,2,FALSE))</f>
        <v>On-cycle by state law</v>
      </c>
      <c r="F71" s="2" t="s">
        <v>514</v>
      </c>
      <c r="G71" s="1" t="s">
        <v>306</v>
      </c>
      <c r="H71" s="1" t="s">
        <v>265</v>
      </c>
      <c r="I71" s="1" t="s">
        <v>515</v>
      </c>
      <c r="J71" s="41" t="str">
        <f>IF(AND(K71&lt;&gt;"N/A",NOT(LEFT(K71,13)="In California")), "Runoff", "No runoff")</f>
        <v>No runoff</v>
      </c>
      <c r="K71" s="2" t="s">
        <v>444</v>
      </c>
      <c r="L71" s="1" t="s">
        <v>269</v>
      </c>
      <c r="M71" s="1"/>
      <c r="Q71">
        <f xml:space="preserve"> COUNTIF('Data Validation Options'!$A$14:$A$16,E71)</f>
        <v>1</v>
      </c>
    </row>
    <row r="72" spans="1:17" ht="144">
      <c r="A72" t="s">
        <v>43</v>
      </c>
      <c r="B72" t="s">
        <v>516</v>
      </c>
      <c r="C72" s="27">
        <v>134211</v>
      </c>
      <c r="D72" s="1" t="s">
        <v>304</v>
      </c>
      <c r="E72" s="69" t="str">
        <f>IF(VLOOKUP(A72,States!$A$6:$B$55,2,FALSE)="State law lets cities decide whether to hold on-cycle or off-cycle elections",D72,VLOOKUP(VLOOKUP(A72,States!$A$6:$B$55,2,FALSE),'Data Validation Options'!$A$36:$B$40,2,FALSE))</f>
        <v>On-cycle by state law</v>
      </c>
      <c r="F72" s="2" t="s">
        <v>517</v>
      </c>
      <c r="G72" s="1" t="s">
        <v>306</v>
      </c>
      <c r="H72" s="1" t="s">
        <v>320</v>
      </c>
      <c r="I72" s="2" t="s">
        <v>518</v>
      </c>
      <c r="J72" s="41" t="str">
        <f>IF(AND(K72&lt;&gt;"N/A",NOT(LEFT(K72,12)="In California")), "Runoff", "No runoff")</f>
        <v>No runoff</v>
      </c>
      <c r="K72" s="1" t="s">
        <v>283</v>
      </c>
      <c r="L72" s="2" t="s">
        <v>519</v>
      </c>
      <c r="M72" s="1" t="s">
        <v>323</v>
      </c>
      <c r="N72" s="2" t="s">
        <v>520</v>
      </c>
      <c r="Q72">
        <f xml:space="preserve"> COUNTIF('Data Validation Options'!$A$14:$A$16,E72)</f>
        <v>1</v>
      </c>
    </row>
    <row r="73" spans="1:17" ht="43.2">
      <c r="A73" t="s">
        <v>43</v>
      </c>
      <c r="B73" t="s">
        <v>521</v>
      </c>
      <c r="C73" s="27">
        <v>126930</v>
      </c>
      <c r="D73" s="1" t="s">
        <v>280</v>
      </c>
      <c r="E73" s="69" t="str">
        <f>IF(VLOOKUP(A73,States!$A$6:$B$55,2,FALSE)="State law lets cities decide whether to hold on-cycle or off-cycle elections",D73,VLOOKUP(VLOOKUP(A73,States!$A$6:$B$55,2,FALSE),'Data Validation Options'!$A$36:$B$40,2,FALSE))</f>
        <v>On-cycle by state law</v>
      </c>
      <c r="F73" s="6" t="s">
        <v>522</v>
      </c>
      <c r="G73" s="1" t="s">
        <v>306</v>
      </c>
      <c r="H73" s="1" t="s">
        <v>265</v>
      </c>
      <c r="I73" s="2" t="s">
        <v>523</v>
      </c>
      <c r="J73" s="41" t="str">
        <f>IF(AND(K73&lt;&gt;"N/A",NOT(LEFT(K73,12)="In California")), "Runoff", "No runoff")</f>
        <v>No runoff</v>
      </c>
      <c r="K73" s="1" t="s">
        <v>283</v>
      </c>
      <c r="L73" s="1" t="s">
        <v>269</v>
      </c>
      <c r="M73" s="1"/>
      <c r="N73" s="2" t="s">
        <v>524</v>
      </c>
      <c r="Q73">
        <f xml:space="preserve"> COUNTIF('Data Validation Options'!$A$14:$A$16,E73)</f>
        <v>1</v>
      </c>
    </row>
    <row r="74" spans="1:17" ht="72">
      <c r="A74" t="s">
        <v>43</v>
      </c>
      <c r="B74" t="s">
        <v>525</v>
      </c>
      <c r="C74" s="27">
        <v>124556</v>
      </c>
      <c r="D74" s="1" t="s">
        <v>304</v>
      </c>
      <c r="E74" s="69" t="str">
        <f>IF(VLOOKUP(A74,States!$A$6:$B$55,2,FALSE)="State law lets cities decide whether to hold on-cycle or off-cycle elections",D74,VLOOKUP(VLOOKUP(A74,States!$A$6:$B$55,2,FALSE),'Data Validation Options'!$A$36:$B$40,2,FALSE))</f>
        <v>On-cycle by state law</v>
      </c>
      <c r="F74" s="28" t="s">
        <v>526</v>
      </c>
      <c r="G74" s="1" t="s">
        <v>306</v>
      </c>
      <c r="H74" s="1" t="s">
        <v>265</v>
      </c>
      <c r="I74" s="1" t="s">
        <v>283</v>
      </c>
      <c r="J74" s="41" t="str">
        <f>IF(AND(K74&lt;&gt;"N/A",NOT(LEFT(K74,13)="In California")), "Runoff", "No runoff")</f>
        <v>No runoff</v>
      </c>
      <c r="K74" s="2" t="s">
        <v>444</v>
      </c>
      <c r="L74" s="1" t="s">
        <v>269</v>
      </c>
      <c r="M74" s="1"/>
      <c r="Q74">
        <f xml:space="preserve"> COUNTIF('Data Validation Options'!$A$14:$A$16,E74)</f>
        <v>1</v>
      </c>
    </row>
    <row r="75" spans="1:17" ht="43.2">
      <c r="A75" t="s">
        <v>43</v>
      </c>
      <c r="B75" t="s">
        <v>527</v>
      </c>
      <c r="C75" s="27">
        <v>124398</v>
      </c>
      <c r="D75" s="1" t="s">
        <v>304</v>
      </c>
      <c r="E75" s="69" t="str">
        <f>IF(VLOOKUP(A75,States!$A$6:$B$55,2,FALSE)="State law lets cities decide whether to hold on-cycle or off-cycle elections",D75,VLOOKUP(VLOOKUP(A75,States!$A$6:$B$55,2,FALSE),'Data Validation Options'!$A$36:$B$40,2,FALSE))</f>
        <v>On-cycle by state law</v>
      </c>
      <c r="F75" s="28" t="s">
        <v>528</v>
      </c>
      <c r="G75" s="1" t="s">
        <v>306</v>
      </c>
      <c r="H75" s="1" t="s">
        <v>265</v>
      </c>
      <c r="I75" s="1" t="s">
        <v>283</v>
      </c>
      <c r="J75" s="41" t="str">
        <f>IF(AND(K75&lt;&gt;"N/A",NOT(LEFT(K75,13)="In California")), "Runoff", "No runoff")</f>
        <v>No runoff</v>
      </c>
      <c r="K75" s="2" t="s">
        <v>444</v>
      </c>
      <c r="L75" s="1" t="s">
        <v>269</v>
      </c>
      <c r="M75" s="1"/>
      <c r="Q75">
        <f xml:space="preserve"> COUNTIF('Data Validation Options'!$A$14:$A$16,E75)</f>
        <v>1</v>
      </c>
    </row>
    <row r="76" spans="1:17" ht="28.8">
      <c r="A76" t="s">
        <v>43</v>
      </c>
      <c r="B76" t="s">
        <v>529</v>
      </c>
      <c r="C76" s="27">
        <v>124265</v>
      </c>
      <c r="D76" s="1" t="s">
        <v>262</v>
      </c>
      <c r="E76" s="69" t="str">
        <f>IF(VLOOKUP(A76,States!$A$6:$B$55,2,FALSE)="State law lets cities decide whether to hold on-cycle or off-cycle elections",D76,VLOOKUP(VLOOKUP(A76,States!$A$6:$B$55,2,FALSE),'Data Validation Options'!$A$36:$B$40,2,FALSE))</f>
        <v>On-cycle by state law</v>
      </c>
      <c r="F76" s="2" t="s">
        <v>530</v>
      </c>
      <c r="G76" s="1" t="s">
        <v>306</v>
      </c>
      <c r="H76" s="1" t="s">
        <v>265</v>
      </c>
      <c r="I76" s="1" t="s">
        <v>283</v>
      </c>
      <c r="J76" s="41" t="str">
        <f>IF(AND(K76&lt;&gt;"N/A",NOT(LEFT(K76,13)="In California")), "Runoff", "No runoff")</f>
        <v>No runoff</v>
      </c>
      <c r="K76" s="2" t="s">
        <v>444</v>
      </c>
      <c r="L76" s="1" t="s">
        <v>269</v>
      </c>
      <c r="M76" s="1"/>
      <c r="N76" s="38" t="s">
        <v>531</v>
      </c>
      <c r="Q76">
        <f xml:space="preserve"> COUNTIF('Data Validation Options'!$A$14:$A$16,E76)</f>
        <v>1</v>
      </c>
    </row>
    <row r="77" spans="1:17" ht="115.2">
      <c r="A77" t="s">
        <v>43</v>
      </c>
      <c r="B77" t="s">
        <v>532</v>
      </c>
      <c r="C77" s="27">
        <v>123564</v>
      </c>
      <c r="D77" s="1" t="s">
        <v>304</v>
      </c>
      <c r="E77" s="69" t="str">
        <f>IF(VLOOKUP(A77,States!$A$6:$B$55,2,FALSE)="State law lets cities decide whether to hold on-cycle or off-cycle elections",D77,VLOOKUP(VLOOKUP(A77,States!$A$6:$B$55,2,FALSE),'Data Validation Options'!$A$36:$B$40,2,FALSE))</f>
        <v>On-cycle by state law</v>
      </c>
      <c r="F77" s="28" t="s">
        <v>533</v>
      </c>
      <c r="G77" s="1" t="s">
        <v>306</v>
      </c>
      <c r="H77" s="1" t="s">
        <v>265</v>
      </c>
      <c r="I77" s="1" t="s">
        <v>283</v>
      </c>
      <c r="J77" s="41" t="str">
        <f>IF(AND(K77&lt;&gt;"N/A",NOT(LEFT(K77,12)="In California")), "Runoff", "No runoff")</f>
        <v>No runoff</v>
      </c>
      <c r="K77" s="1" t="s">
        <v>283</v>
      </c>
      <c r="L77" s="1" t="s">
        <v>269</v>
      </c>
      <c r="M77" s="1"/>
      <c r="Q77">
        <f xml:space="preserve"> COUNTIF('Data Validation Options'!$A$14:$A$16,E77)</f>
        <v>1</v>
      </c>
    </row>
    <row r="78" spans="1:17" ht="53.4">
      <c r="A78" t="s">
        <v>43</v>
      </c>
      <c r="B78" t="s">
        <v>534</v>
      </c>
      <c r="C78" s="27">
        <v>122625</v>
      </c>
      <c r="D78" s="1" t="s">
        <v>304</v>
      </c>
      <c r="E78" s="69" t="str">
        <f>IF(VLOOKUP(A78,States!$A$6:$B$55,2,FALSE)="State law lets cities decide whether to hold on-cycle or off-cycle elections",D78,VLOOKUP(VLOOKUP(A78,States!$A$6:$B$55,2,FALSE),'Data Validation Options'!$A$36:$B$40,2,FALSE))</f>
        <v>On-cycle by state law</v>
      </c>
      <c r="F78" s="72" t="s">
        <v>535</v>
      </c>
      <c r="G78" s="1" t="s">
        <v>306</v>
      </c>
      <c r="H78" s="1" t="s">
        <v>265</v>
      </c>
      <c r="I78" s="1" t="s">
        <v>283</v>
      </c>
      <c r="J78" s="41" t="str">
        <f>IF(AND(K78&lt;&gt;"N/A",NOT(LEFT(K78,13)="In California")), "Runoff", "No runoff")</f>
        <v>No runoff</v>
      </c>
      <c r="K78" s="2" t="s">
        <v>444</v>
      </c>
      <c r="L78" s="1" t="s">
        <v>269</v>
      </c>
      <c r="M78" s="1"/>
      <c r="Q78">
        <f xml:space="preserve"> COUNTIF('Data Validation Options'!$A$14:$A$16,E78)</f>
        <v>1</v>
      </c>
    </row>
    <row r="79" spans="1:17" ht="40.200000000000003">
      <c r="A79" t="s">
        <v>43</v>
      </c>
      <c r="B79" t="s">
        <v>536</v>
      </c>
      <c r="C79" s="27">
        <v>119875</v>
      </c>
      <c r="D79" s="1" t="s">
        <v>304</v>
      </c>
      <c r="E79" s="69" t="str">
        <f>IF(VLOOKUP(A79,States!$A$6:$B$55,2,FALSE)="State law lets cities decide whether to hold on-cycle or off-cycle elections",D79,VLOOKUP(VLOOKUP(A79,States!$A$6:$B$55,2,FALSE),'Data Validation Options'!$A$36:$B$40,2,FALSE))</f>
        <v>On-cycle by state law</v>
      </c>
      <c r="F79" s="29" t="s">
        <v>537</v>
      </c>
      <c r="G79" s="1" t="s">
        <v>306</v>
      </c>
      <c r="H79" s="1" t="s">
        <v>265</v>
      </c>
      <c r="I79" s="1" t="s">
        <v>283</v>
      </c>
      <c r="J79" s="41" t="str">
        <f>IF(AND(K79&lt;&gt;"N/A",NOT(LEFT(K79,13)="In California")), "Runoff", "No runoff")</f>
        <v>No runoff</v>
      </c>
      <c r="K79" s="2" t="s">
        <v>444</v>
      </c>
      <c r="L79" s="1" t="s">
        <v>269</v>
      </c>
      <c r="M79" s="1"/>
      <c r="Q79">
        <f xml:space="preserve"> COUNTIF('Data Validation Options'!$A$14:$A$16,E79)</f>
        <v>1</v>
      </c>
    </row>
    <row r="80" spans="1:17" ht="100.8">
      <c r="A80" t="s">
        <v>43</v>
      </c>
      <c r="B80" t="s">
        <v>538</v>
      </c>
      <c r="C80" s="27">
        <v>118950</v>
      </c>
      <c r="D80" s="1" t="s">
        <v>304</v>
      </c>
      <c r="E80" s="69" t="str">
        <f>IF(VLOOKUP(A80,States!$A$6:$B$55,2,FALSE)="State law lets cities decide whether to hold on-cycle or off-cycle elections",D80,VLOOKUP(VLOOKUP(A80,States!$A$6:$B$55,2,FALSE),'Data Validation Options'!$A$36:$B$40,2,FALSE))</f>
        <v>On-cycle by state law</v>
      </c>
      <c r="F80" s="28" t="s">
        <v>539</v>
      </c>
      <c r="G80" s="1" t="s">
        <v>306</v>
      </c>
      <c r="H80" s="1" t="s">
        <v>265</v>
      </c>
      <c r="I80" s="1" t="s">
        <v>283</v>
      </c>
      <c r="J80" s="41" t="str">
        <f>IF(AND(K80&lt;&gt;"N/A",NOT(LEFT(K80,13)="In California")), "Runoff", "No runoff")</f>
        <v>No runoff</v>
      </c>
      <c r="K80" s="1" t="s">
        <v>283</v>
      </c>
      <c r="L80" s="1" t="s">
        <v>269</v>
      </c>
      <c r="M80" s="1"/>
      <c r="N80" s="2" t="s">
        <v>540</v>
      </c>
      <c r="Q80">
        <f xml:space="preserve"> COUNTIF('Data Validation Options'!$A$14:$A$16,E80)</f>
        <v>1</v>
      </c>
    </row>
    <row r="81" spans="1:17" ht="129.6">
      <c r="A81" t="s">
        <v>43</v>
      </c>
      <c r="B81" t="s">
        <v>541</v>
      </c>
      <c r="C81" s="27">
        <v>115264</v>
      </c>
      <c r="D81" s="1" t="s">
        <v>304</v>
      </c>
      <c r="E81" s="69" t="str">
        <f>IF(VLOOKUP(A81,States!$A$6:$B$55,2,FALSE)="State law lets cities decide whether to hold on-cycle or off-cycle elections",D81,VLOOKUP(VLOOKUP(A81,States!$A$6:$B$55,2,FALSE),'Data Validation Options'!$A$36:$B$40,2,FALSE))</f>
        <v>On-cycle by state law</v>
      </c>
      <c r="F81" s="28" t="s">
        <v>542</v>
      </c>
      <c r="G81" s="1" t="s">
        <v>306</v>
      </c>
      <c r="H81" s="1" t="s">
        <v>265</v>
      </c>
      <c r="I81" s="1" t="s">
        <v>283</v>
      </c>
      <c r="J81" s="41" t="str">
        <f>IF(AND(K81&lt;&gt;"N/A",NOT(LEFT(K81,12)="In California")), "Runoff", "No runoff")</f>
        <v>No runoff</v>
      </c>
      <c r="K81" t="s">
        <v>283</v>
      </c>
      <c r="L81" s="1" t="s">
        <v>269</v>
      </c>
      <c r="M81" s="1"/>
      <c r="N81" s="39" t="s">
        <v>543</v>
      </c>
      <c r="Q81">
        <f xml:space="preserve"> COUNTIF('Data Validation Options'!$A$14:$A$16,E81)</f>
        <v>1</v>
      </c>
    </row>
    <row r="82" spans="1:17" ht="43.2">
      <c r="A82" t="s">
        <v>43</v>
      </c>
      <c r="B82" t="s">
        <v>544</v>
      </c>
      <c r="C82" s="27">
        <v>114301</v>
      </c>
      <c r="D82" s="1" t="s">
        <v>304</v>
      </c>
      <c r="E82" s="69" t="str">
        <f>IF(VLOOKUP(A82,States!$A$6:$B$55,2,FALSE)="State law lets cities decide whether to hold on-cycle or off-cycle elections",D82,VLOOKUP(VLOOKUP(A82,States!$A$6:$B$55,2,FALSE),'Data Validation Options'!$A$36:$B$40,2,FALSE))</f>
        <v>On-cycle by state law</v>
      </c>
      <c r="F82" s="28" t="s">
        <v>545</v>
      </c>
      <c r="G82" s="1" t="s">
        <v>306</v>
      </c>
      <c r="H82" s="1" t="s">
        <v>265</v>
      </c>
      <c r="I82" s="28" t="s">
        <v>546</v>
      </c>
      <c r="J82" s="41" t="str">
        <f>IF(AND(K82&lt;&gt;"N/A",NOT(LEFT(K82,12)="In California")), "Runoff", "No runoff")</f>
        <v>No runoff</v>
      </c>
      <c r="K82" s="31" t="s">
        <v>283</v>
      </c>
      <c r="L82" s="1" t="s">
        <v>269</v>
      </c>
      <c r="M82" s="1"/>
      <c r="Q82">
        <f xml:space="preserve"> COUNTIF('Data Validation Options'!$A$14:$A$16,E82)</f>
        <v>1</v>
      </c>
    </row>
    <row r="83" spans="1:17" ht="158.4">
      <c r="A83" t="s">
        <v>43</v>
      </c>
      <c r="B83" t="s">
        <v>547</v>
      </c>
      <c r="C83" s="27">
        <v>114301</v>
      </c>
      <c r="D83" s="1" t="s">
        <v>304</v>
      </c>
      <c r="E83" s="69" t="str">
        <f>IF(VLOOKUP(A83,States!$A$6:$B$55,2,FALSE)="State law lets cities decide whether to hold on-cycle or off-cycle elections",D83,VLOOKUP(VLOOKUP(A83,States!$A$6:$B$55,2,FALSE),'Data Validation Options'!$A$36:$B$40,2,FALSE))</f>
        <v>On-cycle by state law</v>
      </c>
      <c r="F83" s="28" t="s">
        <v>548</v>
      </c>
      <c r="G83" s="1" t="s">
        <v>306</v>
      </c>
      <c r="H83" s="1" t="s">
        <v>265</v>
      </c>
      <c r="I83" t="s">
        <v>283</v>
      </c>
      <c r="J83" s="41" t="str">
        <f>IF(AND(K83&lt;&gt;"N/A",NOT(LEFT(K83,12)="In California")), "Runoff", "No runoff")</f>
        <v>No runoff</v>
      </c>
      <c r="K83" s="31" t="s">
        <v>283</v>
      </c>
      <c r="L83" s="1" t="s">
        <v>269</v>
      </c>
      <c r="M83" s="1"/>
      <c r="N83" s="2" t="s">
        <v>549</v>
      </c>
      <c r="Q83">
        <f xml:space="preserve"> COUNTIF('Data Validation Options'!$A$14:$A$16,E83)</f>
        <v>1</v>
      </c>
    </row>
    <row r="84" spans="1:17" ht="57.6">
      <c r="A84" t="s">
        <v>43</v>
      </c>
      <c r="B84" t="s">
        <v>550</v>
      </c>
      <c r="C84" s="27">
        <v>113783</v>
      </c>
      <c r="D84" s="1" t="s">
        <v>304</v>
      </c>
      <c r="E84" s="69" t="str">
        <f>IF(VLOOKUP(A84,States!$A$6:$B$55,2,FALSE)="State law lets cities decide whether to hold on-cycle or off-cycle elections",D84,VLOOKUP(VLOOKUP(A84,States!$A$6:$B$55,2,FALSE),'Data Validation Options'!$A$36:$B$40,2,FALSE))</f>
        <v>On-cycle by state law</v>
      </c>
      <c r="F84" s="28" t="s">
        <v>551</v>
      </c>
      <c r="G84" s="1" t="s">
        <v>306</v>
      </c>
      <c r="H84" s="1" t="s">
        <v>265</v>
      </c>
      <c r="I84" t="s">
        <v>283</v>
      </c>
      <c r="J84" s="41" t="str">
        <f>IF(AND(K84&lt;&gt;"N/A",NOT(LEFT(K84,13)="In California")), "Runoff", "No runoff")</f>
        <v>No runoff</v>
      </c>
      <c r="K84" s="2" t="s">
        <v>444</v>
      </c>
      <c r="L84" s="1" t="s">
        <v>269</v>
      </c>
      <c r="M84" s="1"/>
      <c r="N84" s="29" t="s">
        <v>552</v>
      </c>
      <c r="Q84">
        <f xml:space="preserve"> COUNTIF('Data Validation Options'!$A$14:$A$16,E84)</f>
        <v>1</v>
      </c>
    </row>
    <row r="85" spans="1:17" ht="28.8">
      <c r="A85" t="s">
        <v>43</v>
      </c>
      <c r="B85" t="s">
        <v>553</v>
      </c>
      <c r="C85" s="27">
        <v>111752</v>
      </c>
      <c r="D85" s="1" t="s">
        <v>304</v>
      </c>
      <c r="E85" s="69" t="str">
        <f>IF(VLOOKUP(A85,States!$A$6:$B$55,2,FALSE)="State law lets cities decide whether to hold on-cycle or off-cycle elections",D85,VLOOKUP(VLOOKUP(A85,States!$A$6:$B$55,2,FALSE),'Data Validation Options'!$A$36:$B$40,2,FALSE))</f>
        <v>On-cycle by state law</v>
      </c>
      <c r="F85" s="2" t="s">
        <v>554</v>
      </c>
      <c r="G85" s="1" t="s">
        <v>306</v>
      </c>
      <c r="H85" s="1" t="s">
        <v>265</v>
      </c>
      <c r="I85" s="1" t="s">
        <v>283</v>
      </c>
      <c r="J85" s="41" t="str">
        <f>IF(AND(K85&lt;&gt;"N/A",NOT(LEFT(K85,13)="In California")), "Runoff", "No runoff")</f>
        <v>No runoff</v>
      </c>
      <c r="K85" s="2" t="s">
        <v>444</v>
      </c>
      <c r="L85" s="1" t="s">
        <v>269</v>
      </c>
      <c r="M85" s="1"/>
      <c r="Q85">
        <f xml:space="preserve"> COUNTIF('Data Validation Options'!$A$14:$A$16,E85)</f>
        <v>1</v>
      </c>
    </row>
    <row r="86" spans="1:17" ht="86.4">
      <c r="A86" t="s">
        <v>43</v>
      </c>
      <c r="B86" t="s">
        <v>555</v>
      </c>
      <c r="C86" s="27">
        <v>110125</v>
      </c>
      <c r="D86" s="1" t="s">
        <v>304</v>
      </c>
      <c r="E86" s="69" t="str">
        <f>IF(VLOOKUP(A86,States!$A$6:$B$55,2,FALSE)="State law lets cities decide whether to hold on-cycle or off-cycle elections",D86,VLOOKUP(VLOOKUP(A86,States!$A$6:$B$55,2,FALSE),'Data Validation Options'!$A$36:$B$40,2,FALSE))</f>
        <v>On-cycle by state law</v>
      </c>
      <c r="F86" s="2" t="s">
        <v>556</v>
      </c>
      <c r="G86" s="1" t="s">
        <v>306</v>
      </c>
      <c r="H86" s="1" t="s">
        <v>265</v>
      </c>
      <c r="I86" s="1" t="s">
        <v>283</v>
      </c>
      <c r="J86" s="41" t="str">
        <f>IF(AND(K86&lt;&gt;"N/A",NOT(LEFT(K86,12)="In California")), "Runoff", "No runoff")</f>
        <v>No runoff</v>
      </c>
      <c r="K86" s="1" t="s">
        <v>283</v>
      </c>
      <c r="L86" s="1" t="s">
        <v>269</v>
      </c>
      <c r="M86" s="1"/>
      <c r="N86" s="1" t="s">
        <v>557</v>
      </c>
      <c r="Q86">
        <f xml:space="preserve"> COUNTIF('Data Validation Options'!$A$14:$A$16,E86)</f>
        <v>1</v>
      </c>
    </row>
    <row r="87" spans="1:17" ht="86.4">
      <c r="A87" t="s">
        <v>43</v>
      </c>
      <c r="B87" t="s">
        <v>558</v>
      </c>
      <c r="C87" s="27">
        <v>109934</v>
      </c>
      <c r="D87" s="1" t="s">
        <v>304</v>
      </c>
      <c r="E87" s="69" t="str">
        <f>IF(VLOOKUP(A87,States!$A$6:$B$55,2,FALSE)="State law lets cities decide whether to hold on-cycle or off-cycle elections",D87,VLOOKUP(VLOOKUP(A87,States!$A$6:$B$55,2,FALSE),'Data Validation Options'!$A$36:$B$40,2,FALSE))</f>
        <v>On-cycle by state law</v>
      </c>
      <c r="F87" s="2" t="s">
        <v>559</v>
      </c>
      <c r="G87" s="1" t="s">
        <v>306</v>
      </c>
      <c r="H87" s="1" t="s">
        <v>265</v>
      </c>
      <c r="I87" s="1" t="s">
        <v>283</v>
      </c>
      <c r="J87" s="41" t="str">
        <f>IF(AND(K87&lt;&gt;"N/A",NOT(LEFT(K87,12)="In California")), "Runoff", "No runoff")</f>
        <v>No runoff</v>
      </c>
      <c r="K87" s="1" t="s">
        <v>283</v>
      </c>
      <c r="L87" s="1" t="s">
        <v>269</v>
      </c>
      <c r="M87" s="1"/>
      <c r="N87" s="1" t="s">
        <v>560</v>
      </c>
      <c r="Q87">
        <f xml:space="preserve"> COUNTIF('Data Validation Options'!$A$14:$A$16,E87)</f>
        <v>1</v>
      </c>
    </row>
    <row r="88" spans="1:17" ht="72">
      <c r="A88" t="s">
        <v>43</v>
      </c>
      <c r="B88" t="s">
        <v>561</v>
      </c>
      <c r="C88" s="27">
        <v>109527</v>
      </c>
      <c r="D88" s="1" t="s">
        <v>304</v>
      </c>
      <c r="E88" s="69" t="str">
        <f>IF(VLOOKUP(A88,States!$A$6:$B$55,2,FALSE)="State law lets cities decide whether to hold on-cycle or off-cycle elections",D88,VLOOKUP(VLOOKUP(A88,States!$A$6:$B$55,2,FALSE),'Data Validation Options'!$A$36:$B$40,2,FALSE))</f>
        <v>On-cycle by state law</v>
      </c>
      <c r="F88" s="2" t="s">
        <v>562</v>
      </c>
      <c r="G88" s="1" t="s">
        <v>306</v>
      </c>
      <c r="H88" s="1" t="s">
        <v>265</v>
      </c>
      <c r="I88" s="1" t="s">
        <v>283</v>
      </c>
      <c r="J88" s="41" t="str">
        <f>IF(AND(K88&lt;&gt;"N/A",NOT(LEFT(K88,12)="In California")), "Runoff", "No runoff")</f>
        <v>No runoff</v>
      </c>
      <c r="K88" s="1" t="s">
        <v>283</v>
      </c>
      <c r="L88" s="1" t="s">
        <v>269</v>
      </c>
      <c r="M88" s="1"/>
      <c r="N88" s="1" t="s">
        <v>563</v>
      </c>
      <c r="Q88">
        <f xml:space="preserve"> COUNTIF('Data Validation Options'!$A$14:$A$16,E88)</f>
        <v>1</v>
      </c>
    </row>
    <row r="89" spans="1:17" ht="43.2">
      <c r="A89" t="s">
        <v>43</v>
      </c>
      <c r="B89" t="s">
        <v>564</v>
      </c>
      <c r="C89" s="27">
        <v>109521</v>
      </c>
      <c r="D89" s="1" t="s">
        <v>304</v>
      </c>
      <c r="E89" s="69" t="str">
        <f>IF(VLOOKUP(A89,States!$A$6:$B$55,2,FALSE)="State law lets cities decide whether to hold on-cycle or off-cycle elections",D89,VLOOKUP(VLOOKUP(A89,States!$A$6:$B$55,2,FALSE),'Data Validation Options'!$A$36:$B$40,2,FALSE))</f>
        <v>On-cycle by state law</v>
      </c>
      <c r="F89" s="2" t="s">
        <v>565</v>
      </c>
      <c r="G89" s="1" t="s">
        <v>306</v>
      </c>
      <c r="H89" s="1" t="s">
        <v>265</v>
      </c>
      <c r="I89" s="1" t="s">
        <v>283</v>
      </c>
      <c r="J89" s="41" t="str">
        <f>IF(AND(K89&lt;&gt;"N/A",NOT(LEFT(K89,12)="In California")), "Runoff", "No runoff")</f>
        <v>No runoff</v>
      </c>
      <c r="K89" s="1" t="s">
        <v>283</v>
      </c>
      <c r="L89" s="1" t="s">
        <v>269</v>
      </c>
      <c r="M89" s="1"/>
      <c r="N89" s="2" t="s">
        <v>566</v>
      </c>
      <c r="Q89">
        <f xml:space="preserve"> COUNTIF('Data Validation Options'!$A$14:$A$16,E89)</f>
        <v>1</v>
      </c>
    </row>
    <row r="90" spans="1:17" ht="43.2">
      <c r="A90" t="s">
        <v>43</v>
      </c>
      <c r="B90" t="s">
        <v>567</v>
      </c>
      <c r="C90" s="27">
        <v>109399</v>
      </c>
      <c r="D90" s="1" t="s">
        <v>304</v>
      </c>
      <c r="E90" s="69" t="str">
        <f>IF(VLOOKUP(A90,States!$A$6:$B$55,2,FALSE)="State law lets cities decide whether to hold on-cycle or off-cycle elections",D90,VLOOKUP(VLOOKUP(A90,States!$A$6:$B$55,2,FALSE),'Data Validation Options'!$A$36:$B$40,2,FALSE))</f>
        <v>On-cycle by state law</v>
      </c>
      <c r="F90" s="28" t="s">
        <v>568</v>
      </c>
      <c r="G90" s="1" t="s">
        <v>306</v>
      </c>
      <c r="H90" s="1" t="s">
        <v>265</v>
      </c>
      <c r="I90" s="1" t="s">
        <v>283</v>
      </c>
      <c r="J90" s="41" t="str">
        <f>IF(AND(K90&lt;&gt;"N/A",NOT(LEFT(K90,13)="In California")), "Runoff", "No runoff")</f>
        <v>No runoff</v>
      </c>
      <c r="K90" s="2" t="s">
        <v>444</v>
      </c>
      <c r="L90" s="1" t="s">
        <v>269</v>
      </c>
      <c r="M90" s="1"/>
      <c r="Q90">
        <f xml:space="preserve"> COUNTIF('Data Validation Options'!$A$14:$A$16,E90)</f>
        <v>1</v>
      </c>
    </row>
    <row r="91" spans="1:17" ht="28.8">
      <c r="A91" t="s">
        <v>43</v>
      </c>
      <c r="B91" t="s">
        <v>569</v>
      </c>
      <c r="C91" s="27">
        <v>107609</v>
      </c>
      <c r="D91" s="1" t="s">
        <v>262</v>
      </c>
      <c r="E91" s="69" t="str">
        <f>IF(VLOOKUP(A91,States!$A$6:$B$55,2,FALSE)="State law lets cities decide whether to hold on-cycle or off-cycle elections",D91,VLOOKUP(VLOOKUP(A91,States!$A$6:$B$55,2,FALSE),'Data Validation Options'!$A$36:$B$40,2,FALSE))</f>
        <v>On-cycle by state law</v>
      </c>
      <c r="F91" s="2" t="s">
        <v>570</v>
      </c>
      <c r="G91" s="1" t="s">
        <v>306</v>
      </c>
      <c r="H91" s="1" t="s">
        <v>265</v>
      </c>
      <c r="I91" s="1" t="s">
        <v>283</v>
      </c>
      <c r="J91" s="41" t="str">
        <f>IF(AND(K91&lt;&gt;"N/A",NOT(LEFT(K91,13)="In California")), "Runoff", "No runoff")</f>
        <v>No runoff</v>
      </c>
      <c r="K91" s="2" t="s">
        <v>444</v>
      </c>
      <c r="L91" s="1" t="s">
        <v>269</v>
      </c>
      <c r="M91" s="1"/>
      <c r="Q91">
        <f xml:space="preserve"> COUNTIF('Data Validation Options'!$A$14:$A$16,E91)</f>
        <v>1</v>
      </c>
    </row>
    <row r="92" spans="1:17" ht="28.8">
      <c r="A92" t="s">
        <v>43</v>
      </c>
      <c r="B92" t="s">
        <v>571</v>
      </c>
      <c r="C92" s="27">
        <v>105312</v>
      </c>
      <c r="D92" s="1" t="s">
        <v>304</v>
      </c>
      <c r="E92" s="69" t="str">
        <f>IF(VLOOKUP(A92,States!$A$6:$B$55,2,FALSE)="State law lets cities decide whether to hold on-cycle or off-cycle elections",D92,VLOOKUP(VLOOKUP(A92,States!$A$6:$B$55,2,FALSE),'Data Validation Options'!$A$36:$B$40,2,FALSE))</f>
        <v>On-cycle by state law</v>
      </c>
      <c r="F92" s="29" t="s">
        <v>572</v>
      </c>
      <c r="G92" s="1" t="s">
        <v>306</v>
      </c>
      <c r="H92" s="1" t="s">
        <v>265</v>
      </c>
      <c r="I92" s="1" t="s">
        <v>283</v>
      </c>
      <c r="J92" s="41" t="str">
        <f>IF(AND(K92&lt;&gt;"N/A",NOT(LEFT(K92,13)="In California")), "Runoff", "No runoff")</f>
        <v>No runoff</v>
      </c>
      <c r="K92" s="64" t="s">
        <v>283</v>
      </c>
      <c r="L92" s="1" t="s">
        <v>269</v>
      </c>
      <c r="M92" s="1"/>
      <c r="Q92">
        <f xml:space="preserve"> COUNTIF('Data Validation Options'!$A$14:$A$16,E92)</f>
        <v>1</v>
      </c>
    </row>
    <row r="93" spans="1:17" ht="66.599999999999994">
      <c r="A93" t="s">
        <v>43</v>
      </c>
      <c r="B93" t="s">
        <v>573</v>
      </c>
      <c r="C93" s="27">
        <v>105013</v>
      </c>
      <c r="D93" s="1" t="s">
        <v>262</v>
      </c>
      <c r="E93" s="69" t="str">
        <f>IF(VLOOKUP(A93,States!$A$6:$B$55,2,FALSE)="State law lets cities decide whether to hold on-cycle or off-cycle elections",D93,VLOOKUP(VLOOKUP(A93,States!$A$6:$B$55,2,FALSE),'Data Validation Options'!$A$36:$B$40,2,FALSE))</f>
        <v>On-cycle by state law</v>
      </c>
      <c r="F93" s="30" t="s">
        <v>574</v>
      </c>
      <c r="G93" s="1" t="s">
        <v>575</v>
      </c>
      <c r="H93" s="1" t="s">
        <v>265</v>
      </c>
      <c r="I93" s="1" t="s">
        <v>283</v>
      </c>
      <c r="J93" s="41" t="str">
        <f>IF(AND(K93&lt;&gt;"N/A",NOT(LEFT(K93,13)="In California")), "Runoff", "No runoff")</f>
        <v>No runoff</v>
      </c>
      <c r="K93" s="2" t="s">
        <v>444</v>
      </c>
      <c r="L93" s="1" t="s">
        <v>269</v>
      </c>
      <c r="M93" s="1"/>
      <c r="Q93">
        <f xml:space="preserve"> COUNTIF('Data Validation Options'!$A$14:$A$16,E93)</f>
        <v>1</v>
      </c>
    </row>
    <row r="94" spans="1:17" ht="129.6">
      <c r="A94" t="s">
        <v>43</v>
      </c>
      <c r="B94" t="s">
        <v>576</v>
      </c>
      <c r="C94" s="27">
        <v>104414</v>
      </c>
      <c r="D94" s="1" t="s">
        <v>304</v>
      </c>
      <c r="E94" s="69" t="str">
        <f>IF(VLOOKUP(A94,States!$A$6:$B$55,2,FALSE)="State law lets cities decide whether to hold on-cycle or off-cycle elections",D94,VLOOKUP(VLOOKUP(A94,States!$A$6:$B$55,2,FALSE),'Data Validation Options'!$A$36:$B$40,2,FALSE))</f>
        <v>On-cycle by state law</v>
      </c>
      <c r="F94" s="2" t="s">
        <v>577</v>
      </c>
      <c r="G94" s="1" t="s">
        <v>306</v>
      </c>
      <c r="H94" s="1" t="s">
        <v>265</v>
      </c>
      <c r="I94" s="1" t="s">
        <v>283</v>
      </c>
      <c r="J94" s="41" t="str">
        <f>IF(AND(K94&lt;&gt;"N/A",NOT(LEFT(K94,12)="In California")), "Runoff", "No runoff")</f>
        <v>No runoff</v>
      </c>
      <c r="K94" s="1" t="s">
        <v>283</v>
      </c>
      <c r="L94" s="1" t="s">
        <v>269</v>
      </c>
      <c r="M94" s="1"/>
      <c r="N94" s="1" t="s">
        <v>578</v>
      </c>
      <c r="Q94">
        <f xml:space="preserve"> COUNTIF('Data Validation Options'!$A$14:$A$16,E94)</f>
        <v>1</v>
      </c>
    </row>
    <row r="95" spans="1:17" ht="100.8">
      <c r="A95" t="s">
        <v>43</v>
      </c>
      <c r="B95" t="s">
        <v>579</v>
      </c>
      <c r="C95" s="27">
        <v>103920</v>
      </c>
      <c r="D95" s="1" t="s">
        <v>304</v>
      </c>
      <c r="E95" s="69" t="str">
        <f>IF(VLOOKUP(A95,States!$A$6:$B$55,2,FALSE)="State law lets cities decide whether to hold on-cycle or off-cycle elections",D95,VLOOKUP(VLOOKUP(A95,States!$A$6:$B$55,2,FALSE),'Data Validation Options'!$A$36:$B$40,2,FALSE))</f>
        <v>On-cycle by state law</v>
      </c>
      <c r="F95" s="2" t="s">
        <v>580</v>
      </c>
      <c r="G95" s="1" t="s">
        <v>306</v>
      </c>
      <c r="H95" s="1" t="s">
        <v>265</v>
      </c>
      <c r="I95" s="1" t="s">
        <v>283</v>
      </c>
      <c r="J95" s="41" t="str">
        <f>IF(AND(K95&lt;&gt;"N/A",NOT(LEFT(K95,12)="In California")), "Runoff", "No runoff")</f>
        <v>No runoff</v>
      </c>
      <c r="K95" s="1" t="s">
        <v>283</v>
      </c>
      <c r="L95" s="1" t="s">
        <v>581</v>
      </c>
      <c r="M95" s="1"/>
      <c r="N95" s="2" t="s">
        <v>582</v>
      </c>
      <c r="Q95">
        <f xml:space="preserve"> COUNTIF('Data Validation Options'!$A$14:$A$16,E95)</f>
        <v>1</v>
      </c>
    </row>
    <row r="96" spans="1:17" ht="115.2">
      <c r="A96" t="s">
        <v>43</v>
      </c>
      <c r="B96" t="s">
        <v>583</v>
      </c>
      <c r="C96" s="27">
        <v>103621</v>
      </c>
      <c r="D96" s="1" t="s">
        <v>304</v>
      </c>
      <c r="E96" s="69" t="str">
        <f>IF(VLOOKUP(A96,States!$A$6:$B$55,2,FALSE)="State law lets cities decide whether to hold on-cycle or off-cycle elections",D96,VLOOKUP(VLOOKUP(A96,States!$A$6:$B$55,2,FALSE),'Data Validation Options'!$A$36:$B$40,2,FALSE))</f>
        <v>On-cycle by state law</v>
      </c>
      <c r="F96" s="6" t="s">
        <v>584</v>
      </c>
      <c r="G96" s="1" t="s">
        <v>306</v>
      </c>
      <c r="H96" s="1" t="s">
        <v>265</v>
      </c>
      <c r="I96" s="1" t="s">
        <v>283</v>
      </c>
      <c r="J96" s="41" t="s">
        <v>267</v>
      </c>
      <c r="K96" s="2" t="s">
        <v>585</v>
      </c>
      <c r="L96" s="1" t="s">
        <v>269</v>
      </c>
      <c r="M96" s="1" t="s">
        <v>586</v>
      </c>
      <c r="Q96">
        <f xml:space="preserve"> COUNTIF('Data Validation Options'!$A$14:$A$16,E96)</f>
        <v>1</v>
      </c>
    </row>
    <row r="97" spans="1:17" ht="57.6">
      <c r="A97" t="s">
        <v>43</v>
      </c>
      <c r="B97" t="s">
        <v>587</v>
      </c>
      <c r="C97" s="27">
        <v>103545</v>
      </c>
      <c r="D97" s="1" t="s">
        <v>304</v>
      </c>
      <c r="E97" s="69" t="str">
        <f>IF(VLOOKUP(A97,States!$A$6:$B$55,2,FALSE)="State law lets cities decide whether to hold on-cycle or off-cycle elections",D97,VLOOKUP(VLOOKUP(A97,States!$A$6:$B$55,2,FALSE),'Data Validation Options'!$A$36:$B$40,2,FALSE))</f>
        <v>On-cycle by state law</v>
      </c>
      <c r="F97" s="2" t="s">
        <v>588</v>
      </c>
      <c r="G97" s="1" t="s">
        <v>306</v>
      </c>
      <c r="H97" s="1" t="s">
        <v>265</v>
      </c>
      <c r="I97" s="1" t="s">
        <v>283</v>
      </c>
      <c r="J97" s="41" t="str">
        <f>IF(AND(K97&lt;&gt;"N/A",NOT(LEFT(K97,13)="In California")), "Runoff", "No runoff")</f>
        <v>No runoff</v>
      </c>
      <c r="K97" s="2" t="s">
        <v>444</v>
      </c>
      <c r="L97" s="1" t="s">
        <v>269</v>
      </c>
      <c r="M97" s="1"/>
      <c r="Q97">
        <f xml:space="preserve"> COUNTIF('Data Validation Options'!$A$14:$A$16,E97)</f>
        <v>1</v>
      </c>
    </row>
    <row r="98" spans="1:17" ht="86.4">
      <c r="A98" t="s">
        <v>43</v>
      </c>
      <c r="B98" t="s">
        <v>589</v>
      </c>
      <c r="C98" s="27">
        <v>101918</v>
      </c>
      <c r="D98" s="1" t="s">
        <v>304</v>
      </c>
      <c r="E98" s="69" t="str">
        <f>IF(VLOOKUP(A98,States!$A$6:$B$55,2,FALSE)="State law lets cities decide whether to hold on-cycle or off-cycle elections",D98,VLOOKUP(VLOOKUP(A98,States!$A$6:$B$55,2,FALSE),'Data Validation Options'!$A$36:$B$40,2,FALSE))</f>
        <v>On-cycle by state law</v>
      </c>
      <c r="F98" s="2" t="s">
        <v>590</v>
      </c>
      <c r="G98" s="1" t="s">
        <v>306</v>
      </c>
      <c r="H98" s="1" t="s">
        <v>265</v>
      </c>
      <c r="I98" s="1" t="s">
        <v>283</v>
      </c>
      <c r="J98" s="41" t="str">
        <f>IF(AND(K98&lt;&gt;"N/A",NOT(LEFT(K98,13)="In California")), "Runoff", "No runoff")</f>
        <v>No runoff</v>
      </c>
      <c r="K98" s="2" t="s">
        <v>444</v>
      </c>
      <c r="L98" s="1" t="s">
        <v>269</v>
      </c>
      <c r="M98" s="1"/>
      <c r="Q98">
        <f xml:space="preserve"> COUNTIF('Data Validation Options'!$A$14:$A$16,E98)</f>
        <v>1</v>
      </c>
    </row>
    <row r="99" spans="1:17" ht="100.8">
      <c r="A99" t="s">
        <v>43</v>
      </c>
      <c r="B99" t="s">
        <v>591</v>
      </c>
      <c r="C99" s="27">
        <v>101299</v>
      </c>
      <c r="D99" s="1" t="s">
        <v>304</v>
      </c>
      <c r="E99" s="69" t="str">
        <f>IF(VLOOKUP(A99,States!$A$6:$B$55,2,FALSE)="State law lets cities decide whether to hold on-cycle or off-cycle elections",D99,VLOOKUP(VLOOKUP(A99,States!$A$6:$B$55,2,FALSE),'Data Validation Options'!$A$36:$B$40,2,FALSE))</f>
        <v>On-cycle by state law</v>
      </c>
      <c r="F99" s="2" t="s">
        <v>592</v>
      </c>
      <c r="G99" s="1" t="s">
        <v>306</v>
      </c>
      <c r="H99" s="1" t="s">
        <v>265</v>
      </c>
      <c r="I99" s="1" t="s">
        <v>283</v>
      </c>
      <c r="J99" s="41" t="str">
        <f>IF(AND(K99&lt;&gt;"N/A",NOT(LEFT(K99,12)="In California")), "Runoff", "No runoff")</f>
        <v>No runoff</v>
      </c>
      <c r="K99" s="1" t="s">
        <v>283</v>
      </c>
      <c r="L99" s="1" t="s">
        <v>269</v>
      </c>
      <c r="M99" s="1"/>
      <c r="N99" s="2" t="s">
        <v>593</v>
      </c>
      <c r="Q99">
        <f xml:space="preserve"> COUNTIF('Data Validation Options'!$A$14:$A$16,E99)</f>
        <v>1</v>
      </c>
    </row>
    <row r="100" spans="1:17" ht="72">
      <c r="A100" t="s">
        <v>43</v>
      </c>
      <c r="B100" t="s">
        <v>594</v>
      </c>
      <c r="C100" s="27">
        <v>100984</v>
      </c>
      <c r="D100" s="1" t="s">
        <v>304</v>
      </c>
      <c r="E100" s="69" t="str">
        <f>IF(VLOOKUP(A100,States!$A$6:$B$55,2,FALSE)="State law lets cities decide whether to hold on-cycle or off-cycle elections",D100,VLOOKUP(VLOOKUP(A100,States!$A$6:$B$55,2,FALSE),'Data Validation Options'!$A$36:$B$40,2,FALSE))</f>
        <v>On-cycle by state law</v>
      </c>
      <c r="F100" s="2" t="s">
        <v>595</v>
      </c>
      <c r="G100" s="1" t="s">
        <v>306</v>
      </c>
      <c r="H100" s="1" t="s">
        <v>265</v>
      </c>
      <c r="I100" s="1" t="s">
        <v>283</v>
      </c>
      <c r="J100" s="41" t="str">
        <f>IF(AND(K100&lt;&gt;"N/A",NOT(LEFT(K100,12)="In California")), "Runoff", "No runoff")</f>
        <v>No runoff</v>
      </c>
      <c r="K100" s="1" t="s">
        <v>283</v>
      </c>
      <c r="L100" s="1" t="s">
        <v>269</v>
      </c>
      <c r="M100" s="1"/>
      <c r="N100" s="1" t="s">
        <v>596</v>
      </c>
      <c r="Q100">
        <f xml:space="preserve"> COUNTIF('Data Validation Options'!$A$14:$A$16,E100)</f>
        <v>1</v>
      </c>
    </row>
    <row r="101" spans="1:17" ht="57.6">
      <c r="A101" t="s">
        <v>43</v>
      </c>
      <c r="B101" t="s">
        <v>597</v>
      </c>
      <c r="C101" s="27">
        <v>100744</v>
      </c>
      <c r="D101" s="1" t="s">
        <v>304</v>
      </c>
      <c r="E101" s="69" t="str">
        <f>IF(VLOOKUP(A101,States!$A$6:$B$55,2,FALSE)="State law lets cities decide whether to hold on-cycle or off-cycle elections",D101,VLOOKUP(VLOOKUP(A101,States!$A$6:$B$55,2,FALSE),'Data Validation Options'!$A$36:$B$40,2,FALSE))</f>
        <v>On-cycle by state law</v>
      </c>
      <c r="F101" s="2" t="s">
        <v>598</v>
      </c>
      <c r="G101" s="1" t="s">
        <v>306</v>
      </c>
      <c r="H101" s="1" t="s">
        <v>265</v>
      </c>
      <c r="I101" s="1" t="s">
        <v>283</v>
      </c>
      <c r="J101" s="41" t="str">
        <f>IF(AND(K101&lt;&gt;"N/A",NOT(LEFT(K101,13)="In California")), "Runoff", "No runoff")</f>
        <v>No runoff</v>
      </c>
      <c r="K101" s="2" t="s">
        <v>444</v>
      </c>
      <c r="L101" s="1" t="s">
        <v>269</v>
      </c>
      <c r="M101" s="1"/>
      <c r="Q101">
        <f xml:space="preserve"> COUNTIF('Data Validation Options'!$A$14:$A$16,E101)</f>
        <v>1</v>
      </c>
    </row>
    <row r="102" spans="1:17" ht="43.2">
      <c r="A102" t="s">
        <v>43</v>
      </c>
      <c r="B102" t="s">
        <v>599</v>
      </c>
      <c r="C102" s="27">
        <v>100007</v>
      </c>
      <c r="D102" s="1" t="s">
        <v>304</v>
      </c>
      <c r="E102" s="69" t="str">
        <f>IF(VLOOKUP(A102,States!$A$6:$B$55,2,FALSE)="State law lets cities decide whether to hold on-cycle or off-cycle elections",D102,VLOOKUP(VLOOKUP(A102,States!$A$6:$B$55,2,FALSE),'Data Validation Options'!$A$36:$B$40,2,FALSE))</f>
        <v>On-cycle by state law</v>
      </c>
      <c r="F102" s="2" t="s">
        <v>600</v>
      </c>
      <c r="G102" s="1" t="s">
        <v>306</v>
      </c>
      <c r="H102" s="1" t="s">
        <v>265</v>
      </c>
      <c r="I102" s="1" t="s">
        <v>283</v>
      </c>
      <c r="J102" s="41" t="str">
        <f>IF(AND(K102&lt;&gt;"N/A",NOT(LEFT(K102,13)="In California")), "Runoff", "No runoff")</f>
        <v>No runoff</v>
      </c>
      <c r="K102" s="2" t="s">
        <v>444</v>
      </c>
      <c r="L102" s="1" t="s">
        <v>269</v>
      </c>
      <c r="M102" s="1"/>
      <c r="Q102">
        <f xml:space="preserve"> COUNTIF('Data Validation Options'!$A$14:$A$16,E102)</f>
        <v>1</v>
      </c>
    </row>
    <row r="103" spans="1:17" ht="86.4">
      <c r="A103" t="s">
        <v>50</v>
      </c>
      <c r="B103" t="s">
        <v>601</v>
      </c>
      <c r="C103" s="27">
        <v>713252</v>
      </c>
      <c r="D103" s="1" t="s">
        <v>280</v>
      </c>
      <c r="E103" s="68" t="str">
        <f>IF(VLOOKUP(A103,States!$A$6:$B$55,2,FALSE)="State law lets cities decide whether to hold on-cycle elections",D103,VLOOKUP(VLOOKUP(A103,States!$A$6:$B$55,2,FALSE),'Data Validation Options'!$A$36:$B$40,2,FALSE))</f>
        <v>Off-cycle by municipal code or charter</v>
      </c>
      <c r="F103" s="2" t="s">
        <v>602</v>
      </c>
      <c r="G103" s="1" t="s">
        <v>603</v>
      </c>
      <c r="H103" s="1" t="s">
        <v>265</v>
      </c>
      <c r="I103" s="1" t="s">
        <v>283</v>
      </c>
      <c r="J103" s="41" t="s">
        <v>267</v>
      </c>
      <c r="K103" s="2" t="s">
        <v>604</v>
      </c>
      <c r="L103" s="1" t="s">
        <v>269</v>
      </c>
      <c r="M103" s="1"/>
      <c r="N103" s="2" t="s">
        <v>605</v>
      </c>
      <c r="O103" s="2" t="s">
        <v>606</v>
      </c>
      <c r="Q103">
        <f xml:space="preserve"> COUNTIF('Data Validation Options'!$A$14:$A$16,E103)</f>
        <v>0</v>
      </c>
    </row>
    <row r="104" spans="1:17" ht="43.2">
      <c r="A104" t="s">
        <v>50</v>
      </c>
      <c r="B104" t="s">
        <v>607</v>
      </c>
      <c r="C104" s="27">
        <v>486248</v>
      </c>
      <c r="D104" s="1" t="s">
        <v>280</v>
      </c>
      <c r="E104" s="68" t="str">
        <f>IF(VLOOKUP(A104,States!$A$6:$B$55,2,FALSE)="State law lets cities decide whether to hold on-cycle elections",D104,VLOOKUP(VLOOKUP(A104,States!$A$6:$B$55,2,FALSE),'Data Validation Options'!$A$36:$B$40,2,FALSE))</f>
        <v>Off-cycle by municipal code or charter</v>
      </c>
      <c r="F104" s="2" t="s">
        <v>608</v>
      </c>
      <c r="G104" s="1" t="s">
        <v>603</v>
      </c>
      <c r="H104" s="1" t="s">
        <v>265</v>
      </c>
      <c r="I104" s="1" t="s">
        <v>283</v>
      </c>
      <c r="J104" s="41" t="str">
        <f>IF(AND(K104&lt;&gt;"N/A",NOT(LEFT(K104,13)="In California")), "Runoff", "No runoff")</f>
        <v>No runoff</v>
      </c>
      <c r="K104" s="1" t="s">
        <v>283</v>
      </c>
      <c r="L104" s="1" t="s">
        <v>269</v>
      </c>
      <c r="M104" s="1"/>
      <c r="N104" s="2" t="s">
        <v>609</v>
      </c>
      <c r="O104" s="2" t="s">
        <v>610</v>
      </c>
      <c r="Q104">
        <f xml:space="preserve"> COUNTIF('Data Validation Options'!$A$14:$A$16,E104)</f>
        <v>0</v>
      </c>
    </row>
    <row r="105" spans="1:17" ht="129.6">
      <c r="A105" t="s">
        <v>50</v>
      </c>
      <c r="B105" t="s">
        <v>611</v>
      </c>
      <c r="C105" s="27">
        <v>393537</v>
      </c>
      <c r="D105" s="1" t="s">
        <v>280</v>
      </c>
      <c r="E105" s="68" t="str">
        <f>IF(VLOOKUP(A105,States!$A$6:$B$55,2,FALSE)="State law lets cities decide whether to hold on-cycle elections",D105,VLOOKUP(VLOOKUP(A105,States!$A$6:$B$55,2,FALSE),'Data Validation Options'!$A$36:$B$40,2,FALSE))</f>
        <v>Off-cycle by municipal code or charter</v>
      </c>
      <c r="F105" s="2" t="s">
        <v>612</v>
      </c>
      <c r="G105" s="1" t="s">
        <v>613</v>
      </c>
      <c r="H105" s="1" t="s">
        <v>265</v>
      </c>
      <c r="I105" s="1" t="s">
        <v>283</v>
      </c>
      <c r="J105" s="41" t="str">
        <f>IF(AND(K105&lt;&gt;"N/A",NOT(LEFT(K105,12)="In California")), "Runoff", "No runoff")</f>
        <v>No runoff</v>
      </c>
      <c r="K105" s="1" t="s">
        <v>283</v>
      </c>
      <c r="L105" s="1" t="s">
        <v>269</v>
      </c>
      <c r="M105" s="1"/>
      <c r="N105" s="2" t="s">
        <v>614</v>
      </c>
      <c r="O105" s="2" t="s">
        <v>615</v>
      </c>
      <c r="Q105">
        <f xml:space="preserve"> COUNTIF('Data Validation Options'!$A$14:$A$16,E105)</f>
        <v>0</v>
      </c>
    </row>
    <row r="106" spans="1:17" ht="57.6">
      <c r="A106" t="s">
        <v>50</v>
      </c>
      <c r="B106" t="s">
        <v>616</v>
      </c>
      <c r="C106" s="27">
        <v>169249</v>
      </c>
      <c r="D106" s="1" t="s">
        <v>280</v>
      </c>
      <c r="E106" s="68" t="str">
        <f>IF(VLOOKUP(A106,States!$A$6:$B$55,2,FALSE)="State law lets cities decide whether to hold on-cycle elections",D106,VLOOKUP(VLOOKUP(A106,States!$A$6:$B$55,2,FALSE),'Data Validation Options'!$A$36:$B$40,2,FALSE))</f>
        <v>Off-cycle by municipal code or charter</v>
      </c>
      <c r="F106" s="2" t="s">
        <v>617</v>
      </c>
      <c r="G106" s="1" t="s">
        <v>618</v>
      </c>
      <c r="H106" s="1" t="s">
        <v>265</v>
      </c>
      <c r="I106" s="1" t="s">
        <v>283</v>
      </c>
      <c r="J106" s="41" t="str">
        <f>IF(AND(K106&lt;&gt;"N/A",NOT(LEFT(K106,12)="In California")), "Runoff", "No runoff")</f>
        <v>No runoff</v>
      </c>
      <c r="K106" s="1" t="s">
        <v>283</v>
      </c>
      <c r="L106" s="1" t="s">
        <v>269</v>
      </c>
      <c r="M106" s="1"/>
      <c r="N106" s="2" t="s">
        <v>619</v>
      </c>
      <c r="Q106">
        <f xml:space="preserve"> COUNTIF('Data Validation Options'!$A$14:$A$16,E106)</f>
        <v>0</v>
      </c>
    </row>
    <row r="107" spans="1:17" ht="115.2">
      <c r="A107" t="s">
        <v>50</v>
      </c>
      <c r="B107" t="s">
        <v>620</v>
      </c>
      <c r="C107" s="27">
        <v>156120</v>
      </c>
      <c r="D107" s="1" t="s">
        <v>280</v>
      </c>
      <c r="E107" s="68" t="str">
        <f>IF(VLOOKUP(A107,States!$A$6:$B$55,2,FALSE)="State law lets cities decide whether to hold on-cycle elections",D107,VLOOKUP(VLOOKUP(A107,States!$A$6:$B$55,2,FALSE),'Data Validation Options'!$A$36:$B$40,2,FALSE))</f>
        <v>Off-cycle by municipal code or charter</v>
      </c>
      <c r="F107" s="2" t="s">
        <v>621</v>
      </c>
      <c r="G107" s="1" t="s">
        <v>613</v>
      </c>
      <c r="H107" s="1" t="s">
        <v>265</v>
      </c>
      <c r="I107" s="1" t="s">
        <v>283</v>
      </c>
      <c r="J107" s="41" t="str">
        <f>IF(AND(K107&lt;&gt;"N/A",NOT(LEFT(K107,12)="In California")), "Runoff", "No runoff")</f>
        <v>No runoff</v>
      </c>
      <c r="K107" s="1" t="s">
        <v>283</v>
      </c>
      <c r="L107" s="2" t="s">
        <v>622</v>
      </c>
      <c r="M107" s="1"/>
      <c r="O107" s="2" t="s">
        <v>623</v>
      </c>
      <c r="Q107">
        <f xml:space="preserve"> COUNTIF('Data Validation Options'!$A$14:$A$16,E107)</f>
        <v>0</v>
      </c>
    </row>
    <row r="108" spans="1:17" ht="86.4">
      <c r="A108" t="s">
        <v>50</v>
      </c>
      <c r="B108" t="s">
        <v>624</v>
      </c>
      <c r="C108" s="27">
        <v>105485</v>
      </c>
      <c r="D108" s="1" t="s">
        <v>304</v>
      </c>
      <c r="E108" s="67" t="str">
        <f>IF(VLOOKUP(A108,States!$A$6:$B$55,2,FALSE)="State law lets cities decide whether to hold on-cycle elections",D108,VLOOKUP(VLOOKUP(A108,States!$A$6:$B$55,2,FALSE),'Data Validation Options'!$A$36:$B$40,2,FALSE))</f>
        <v>On-cycle by municipal code or charter</v>
      </c>
      <c r="F108" s="2" t="s">
        <v>625</v>
      </c>
      <c r="G108" s="1" t="s">
        <v>626</v>
      </c>
      <c r="H108" s="1" t="s">
        <v>265</v>
      </c>
      <c r="I108" s="2" t="s">
        <v>627</v>
      </c>
      <c r="J108" s="41" t="s">
        <v>289</v>
      </c>
      <c r="K108" s="2" t="s">
        <v>628</v>
      </c>
      <c r="L108" s="1" t="s">
        <v>269</v>
      </c>
      <c r="M108" s="1"/>
      <c r="N108" s="2" t="s">
        <v>628</v>
      </c>
      <c r="Q108">
        <f xml:space="preserve"> COUNTIF('Data Validation Options'!$A$14:$A$16,E108)</f>
        <v>1</v>
      </c>
    </row>
    <row r="109" spans="1:17" ht="28.8">
      <c r="A109" t="s">
        <v>50</v>
      </c>
      <c r="B109" t="s">
        <v>629</v>
      </c>
      <c r="C109" s="27">
        <v>143282</v>
      </c>
      <c r="D109" s="1" t="s">
        <v>280</v>
      </c>
      <c r="E109" s="68" t="str">
        <f>IF(VLOOKUP(A109,States!$A$6:$B$55,2,FALSE)="State law lets cities decide whether to hold on-cycle elections",D109,VLOOKUP(VLOOKUP(A109,States!$A$6:$B$55,2,FALSE),'Data Validation Options'!$A$36:$B$40,2,FALSE))</f>
        <v>Off-cycle by municipal code or charter</v>
      </c>
      <c r="F109" s="2" t="s">
        <v>630</v>
      </c>
      <c r="G109" s="1" t="s">
        <v>613</v>
      </c>
      <c r="H109" s="1" t="s">
        <v>265</v>
      </c>
      <c r="I109" s="1" t="s">
        <v>283</v>
      </c>
      <c r="J109" s="41" t="str">
        <f t="shared" ref="J109:J119" si="2">IF(AND(K109&lt;&gt;"N/A",NOT(LEFT(K109,12)="In California")), "Runoff", "No runoff")</f>
        <v>No runoff</v>
      </c>
      <c r="K109" s="1" t="s">
        <v>283</v>
      </c>
      <c r="L109" s="1" t="s">
        <v>269</v>
      </c>
      <c r="M109" s="1"/>
      <c r="O109" s="2" t="s">
        <v>631</v>
      </c>
      <c r="Q109">
        <f xml:space="preserve"> COUNTIF('Data Validation Options'!$A$14:$A$16,E109)</f>
        <v>0</v>
      </c>
    </row>
    <row r="110" spans="1:17" ht="28.8">
      <c r="A110" t="s">
        <v>50</v>
      </c>
      <c r="B110" t="s">
        <v>632</v>
      </c>
      <c r="C110" s="27">
        <v>121581</v>
      </c>
      <c r="D110" s="1" t="s">
        <v>280</v>
      </c>
      <c r="E110" s="68" t="str">
        <f>IF(VLOOKUP(A110,States!$A$6:$B$55,2,FALSE)="State law lets cities decide whether to hold on-cycle elections",D110,VLOOKUP(VLOOKUP(A110,States!$A$6:$B$55,2,FALSE),'Data Validation Options'!$A$36:$B$40,2,FALSE))</f>
        <v>Off-cycle by municipal code or charter</v>
      </c>
      <c r="F110" s="2" t="s">
        <v>633</v>
      </c>
      <c r="G110" s="1" t="s">
        <v>613</v>
      </c>
      <c r="H110" s="1" t="s">
        <v>265</v>
      </c>
      <c r="I110" s="1" t="s">
        <v>283</v>
      </c>
      <c r="J110" s="41" t="str">
        <f t="shared" si="2"/>
        <v>No runoff</v>
      </c>
      <c r="K110" s="1" t="s">
        <v>283</v>
      </c>
      <c r="L110" s="1" t="s">
        <v>269</v>
      </c>
      <c r="M110" s="1"/>
      <c r="N110" s="2" t="s">
        <v>634</v>
      </c>
      <c r="O110" s="2" t="s">
        <v>635</v>
      </c>
      <c r="Q110">
        <f xml:space="preserve"> COUNTIF('Data Validation Options'!$A$14:$A$16,E110)</f>
        <v>0</v>
      </c>
    </row>
    <row r="111" spans="1:17" ht="43.2">
      <c r="A111" t="s">
        <v>50</v>
      </c>
      <c r="B111" t="s">
        <v>636</v>
      </c>
      <c r="C111" s="27">
        <v>111551</v>
      </c>
      <c r="D111" s="1" t="s">
        <v>280</v>
      </c>
      <c r="E111" s="68" t="str">
        <f>IF(VLOOKUP(A111,States!$A$6:$B$55,2,FALSE)="State law lets cities decide whether to hold on-cycle elections",D111,VLOOKUP(VLOOKUP(A111,States!$A$6:$B$55,2,FALSE),'Data Validation Options'!$A$36:$B$40,2,FALSE))</f>
        <v>Off-cycle by municipal code or charter</v>
      </c>
      <c r="F111" s="2" t="s">
        <v>637</v>
      </c>
      <c r="G111" s="1" t="s">
        <v>613</v>
      </c>
      <c r="H111" s="1" t="s">
        <v>265</v>
      </c>
      <c r="I111" s="1" t="s">
        <v>283</v>
      </c>
      <c r="J111" s="41" t="str">
        <f t="shared" si="2"/>
        <v>No runoff</v>
      </c>
      <c r="K111" s="1" t="s">
        <v>283</v>
      </c>
      <c r="L111" s="1" t="s">
        <v>269</v>
      </c>
      <c r="M111" s="1"/>
      <c r="N111" s="2" t="s">
        <v>638</v>
      </c>
      <c r="O111" s="2" t="s">
        <v>639</v>
      </c>
      <c r="Q111">
        <f xml:space="preserve"> COUNTIF('Data Validation Options'!$A$14:$A$16,E111)</f>
        <v>0</v>
      </c>
    </row>
    <row r="112" spans="1:17" ht="72">
      <c r="A112" t="s">
        <v>50</v>
      </c>
      <c r="B112" t="s">
        <v>640</v>
      </c>
      <c r="C112" s="27">
        <v>109286</v>
      </c>
      <c r="D112" s="1" t="s">
        <v>262</v>
      </c>
      <c r="E112" s="70" t="s">
        <v>641</v>
      </c>
      <c r="F112" s="2" t="s">
        <v>642</v>
      </c>
      <c r="G112" s="1" t="s">
        <v>613</v>
      </c>
      <c r="H112" s="1" t="s">
        <v>265</v>
      </c>
      <c r="I112" s="1" t="s">
        <v>283</v>
      </c>
      <c r="J112" s="41" t="str">
        <f t="shared" si="2"/>
        <v>No runoff</v>
      </c>
      <c r="K112" s="1" t="s">
        <v>283</v>
      </c>
      <c r="L112" s="1" t="s">
        <v>269</v>
      </c>
      <c r="M112" s="1"/>
      <c r="N112" s="2" t="s">
        <v>643</v>
      </c>
      <c r="O112" s="2" t="s">
        <v>644</v>
      </c>
      <c r="Q112">
        <f xml:space="preserve"> COUNTIF('Data Validation Options'!$A$14:$A$16,E112)</f>
        <v>0</v>
      </c>
    </row>
    <row r="113" spans="1:17" ht="57.6">
      <c r="A113" t="s">
        <v>50</v>
      </c>
      <c r="B113" t="s">
        <v>645</v>
      </c>
      <c r="C113" s="27">
        <v>105865</v>
      </c>
      <c r="D113" s="1" t="s">
        <v>280</v>
      </c>
      <c r="E113" s="68" t="str">
        <f>IF(VLOOKUP(A113,States!$A$6:$B$55,2,FALSE)="State law lets cities decide whether to hold on-cycle elections",D113,VLOOKUP(VLOOKUP(A113,States!$A$6:$B$55,2,FALSE),'Data Validation Options'!$A$36:$B$40,2,FALSE))</f>
        <v>Off-cycle by municipal code or charter</v>
      </c>
      <c r="F113" s="2" t="s">
        <v>646</v>
      </c>
      <c r="G113" s="1" t="s">
        <v>613</v>
      </c>
      <c r="H113" s="1" t="s">
        <v>265</v>
      </c>
      <c r="I113" s="1" t="s">
        <v>283</v>
      </c>
      <c r="J113" s="41" t="str">
        <f t="shared" si="2"/>
        <v>No runoff</v>
      </c>
      <c r="K113" s="1" t="s">
        <v>283</v>
      </c>
      <c r="L113" s="1" t="s">
        <v>269</v>
      </c>
      <c r="M113" s="1"/>
      <c r="N113" s="2" t="s">
        <v>647</v>
      </c>
      <c r="O113" s="2" t="s">
        <v>648</v>
      </c>
      <c r="Q113">
        <f xml:space="preserve"> COUNTIF('Data Validation Options'!$A$14:$A$16,E113)</f>
        <v>0</v>
      </c>
    </row>
    <row r="114" spans="1:17" ht="57.6">
      <c r="A114" t="s">
        <v>56</v>
      </c>
      <c r="B114" t="s">
        <v>649</v>
      </c>
      <c r="C114" s="27">
        <v>148377</v>
      </c>
      <c r="D114" s="1" t="s">
        <v>280</v>
      </c>
      <c r="E114" s="71" t="str">
        <f>IF(VLOOKUP(A114,States!$A$6:$B$55,2,FALSE)="State law lets cities decide whether to hold on-cycle or off-cycle elections",D114,VLOOKUP(VLOOKUP(A114,States!$A$6:$B$55,2,FALSE),'Data Validation Options'!$A$36:$B$40,2,FALSE))</f>
        <v>Off-cycle by state law</v>
      </c>
      <c r="F114" s="2" t="s">
        <v>650</v>
      </c>
      <c r="G114" s="1" t="s">
        <v>313</v>
      </c>
      <c r="H114" s="1" t="s">
        <v>314</v>
      </c>
      <c r="I114" s="2" t="s">
        <v>651</v>
      </c>
      <c r="J114" s="41" t="str">
        <f t="shared" si="2"/>
        <v>No runoff</v>
      </c>
      <c r="K114" s="1" t="s">
        <v>283</v>
      </c>
      <c r="L114" t="s">
        <v>269</v>
      </c>
      <c r="M114" s="1"/>
      <c r="Q114">
        <f xml:space="preserve"> COUNTIF('Data Validation Options'!$A$14:$A$16,E114)</f>
        <v>0</v>
      </c>
    </row>
    <row r="115" spans="1:17" ht="43.2">
      <c r="A115" t="s">
        <v>56</v>
      </c>
      <c r="B115" t="s">
        <v>652</v>
      </c>
      <c r="C115" s="27">
        <v>136650</v>
      </c>
      <c r="D115" s="1" t="s">
        <v>280</v>
      </c>
      <c r="E115" s="71" t="str">
        <f>IF(VLOOKUP(A115,States!$A$6:$B$55,2,FALSE)="State law lets cities decide whether to hold on-cycle or off-cycle elections",D115,VLOOKUP(VLOOKUP(A115,States!$A$6:$B$55,2,FALSE),'Data Validation Options'!$A$36:$B$40,2,FALSE))</f>
        <v>Off-cycle by state law</v>
      </c>
      <c r="F115" s="2" t="s">
        <v>653</v>
      </c>
      <c r="G115" s="1" t="s">
        <v>313</v>
      </c>
      <c r="H115" s="1" t="s">
        <v>265</v>
      </c>
      <c r="I115" s="1" t="s">
        <v>283</v>
      </c>
      <c r="J115" s="41" t="str">
        <f t="shared" si="2"/>
        <v>No runoff</v>
      </c>
      <c r="K115" s="1" t="s">
        <v>283</v>
      </c>
      <c r="L115" t="s">
        <v>269</v>
      </c>
      <c r="M115" s="1"/>
      <c r="N115" s="2" t="s">
        <v>654</v>
      </c>
      <c r="Q115">
        <f xml:space="preserve"> COUNTIF('Data Validation Options'!$A$14:$A$16,E115)</f>
        <v>0</v>
      </c>
    </row>
    <row r="116" spans="1:17" ht="72">
      <c r="A116" t="s">
        <v>56</v>
      </c>
      <c r="B116" t="s">
        <v>655</v>
      </c>
      <c r="C116" s="27">
        <v>138915</v>
      </c>
      <c r="D116" s="1" t="s">
        <v>280</v>
      </c>
      <c r="E116" s="71" t="str">
        <f>IF(VLOOKUP(A116,States!$A$6:$B$55,2,FALSE)="State law lets cities decide whether to hold on-cycle or off-cycle elections",D116,VLOOKUP(VLOOKUP(A116,States!$A$6:$B$55,2,FALSE),'Data Validation Options'!$A$36:$B$40,2,FALSE))</f>
        <v>Off-cycle by state law</v>
      </c>
      <c r="F116" s="2" t="s">
        <v>656</v>
      </c>
      <c r="G116" s="1" t="s">
        <v>313</v>
      </c>
      <c r="H116" s="1" t="s">
        <v>265</v>
      </c>
      <c r="I116" s="1" t="s">
        <v>283</v>
      </c>
      <c r="J116" s="41" t="str">
        <f t="shared" si="2"/>
        <v>No runoff</v>
      </c>
      <c r="K116" s="1" t="s">
        <v>283</v>
      </c>
      <c r="L116" t="s">
        <v>269</v>
      </c>
      <c r="M116" s="1"/>
      <c r="N116" s="2" t="s">
        <v>654</v>
      </c>
      <c r="Q116">
        <f xml:space="preserve"> COUNTIF('Data Validation Options'!$A$14:$A$16,E116)</f>
        <v>0</v>
      </c>
    </row>
    <row r="117" spans="1:17" ht="86.4">
      <c r="A117" t="s">
        <v>56</v>
      </c>
      <c r="B117" t="s">
        <v>657</v>
      </c>
      <c r="C117" s="27">
        <v>120686</v>
      </c>
      <c r="D117" s="1" t="s">
        <v>280</v>
      </c>
      <c r="E117" s="71" t="str">
        <f>IF(VLOOKUP(A117,States!$A$6:$B$55,2,FALSE)="State law lets cities decide whether to hold on-cycle or off-cycle elections",D117,VLOOKUP(VLOOKUP(A117,States!$A$6:$B$55,2,FALSE),'Data Validation Options'!$A$36:$B$40,2,FALSE))</f>
        <v>Off-cycle by state law</v>
      </c>
      <c r="F117" s="2" t="s">
        <v>658</v>
      </c>
      <c r="G117" s="1" t="s">
        <v>313</v>
      </c>
      <c r="H117" s="1" t="s">
        <v>314</v>
      </c>
      <c r="I117" s="1" t="s">
        <v>283</v>
      </c>
      <c r="J117" s="41" t="str">
        <f t="shared" si="2"/>
        <v>No runoff</v>
      </c>
      <c r="K117" s="1" t="s">
        <v>283</v>
      </c>
      <c r="L117" t="s">
        <v>581</v>
      </c>
      <c r="M117" s="1"/>
      <c r="N117" s="1" t="s">
        <v>659</v>
      </c>
      <c r="Q117">
        <f xml:space="preserve"> COUNTIF('Data Validation Options'!$A$14:$A$16,E117)</f>
        <v>0</v>
      </c>
    </row>
    <row r="118" spans="1:17" ht="72">
      <c r="A118" t="s">
        <v>56</v>
      </c>
      <c r="B118" t="s">
        <v>660</v>
      </c>
      <c r="C118" s="27">
        <v>115016</v>
      </c>
      <c r="D118" s="1" t="s">
        <v>280</v>
      </c>
      <c r="E118" s="71" t="str">
        <f>IF(VLOOKUP(A118,States!$A$6:$B$55,2,FALSE)="State law lets cities decide whether to hold on-cycle or off-cycle elections",D118,VLOOKUP(VLOOKUP(A118,States!$A$6:$B$55,2,FALSE),'Data Validation Options'!$A$36:$B$40,2,FALSE))</f>
        <v>Off-cycle by state law</v>
      </c>
      <c r="F118" s="2" t="s">
        <v>661</v>
      </c>
      <c r="G118" s="1" t="s">
        <v>313</v>
      </c>
      <c r="H118" s="1" t="s">
        <v>265</v>
      </c>
      <c r="I118" s="1" t="s">
        <v>283</v>
      </c>
      <c r="J118" s="41" t="str">
        <f t="shared" si="2"/>
        <v>No runoff</v>
      </c>
      <c r="K118" s="1" t="s">
        <v>283</v>
      </c>
      <c r="L118" t="s">
        <v>269</v>
      </c>
      <c r="M118" s="1"/>
      <c r="N118" s="2" t="s">
        <v>654</v>
      </c>
      <c r="Q118">
        <f xml:space="preserve"> COUNTIF('Data Validation Options'!$A$14:$A$16,E118)</f>
        <v>0</v>
      </c>
    </row>
    <row r="119" spans="1:17" ht="86.4">
      <c r="A119" t="s">
        <v>62</v>
      </c>
      <c r="B119" t="s">
        <v>662</v>
      </c>
      <c r="C119" s="27">
        <v>100007</v>
      </c>
      <c r="D119" s="1" t="s">
        <v>304</v>
      </c>
      <c r="E119" s="67" t="str">
        <f>IF(VLOOKUP(A119,States!$A$6:$B$55,2,FALSE)="State law lets cities decide whether to hold on-cycle elections",D119,VLOOKUP(VLOOKUP(A119,States!$A$6:$B$55,2,FALSE),'Data Validation Options'!$A$36:$B$40,2,FALSE))</f>
        <v>On-cycle by municipal code or charter</v>
      </c>
      <c r="F119" s="2" t="s">
        <v>663</v>
      </c>
      <c r="G119" s="1" t="s">
        <v>664</v>
      </c>
      <c r="H119" s="1" t="s">
        <v>314</v>
      </c>
      <c r="I119" s="2" t="s">
        <v>665</v>
      </c>
      <c r="J119" s="41" t="str">
        <f t="shared" si="2"/>
        <v>No runoff</v>
      </c>
      <c r="K119" s="1" t="s">
        <v>283</v>
      </c>
      <c r="L119" s="1" t="s">
        <v>269</v>
      </c>
      <c r="M119" s="1"/>
      <c r="N119" s="1" t="s">
        <v>666</v>
      </c>
      <c r="Q119">
        <f xml:space="preserve"> COUNTIF('Data Validation Options'!$A$14:$A$16,E119)</f>
        <v>1</v>
      </c>
    </row>
    <row r="120" spans="1:17" ht="57.6">
      <c r="A120" t="s">
        <v>62</v>
      </c>
      <c r="B120" t="s">
        <v>667</v>
      </c>
      <c r="C120" s="27">
        <v>38594</v>
      </c>
      <c r="D120" s="1" t="s">
        <v>280</v>
      </c>
      <c r="E120" s="68" t="str">
        <f>IF(VLOOKUP(A120,States!$A$6:$B$55,2,FALSE)="State law lets cities decide whether to hold on-cycle elections",D120,VLOOKUP(VLOOKUP(A120,States!$A$6:$B$55,2,FALSE),'Data Validation Options'!$A$36:$B$40,2,FALSE))</f>
        <v>Off-cycle by municipal code or charter</v>
      </c>
      <c r="F120" s="2" t="s">
        <v>668</v>
      </c>
      <c r="G120" s="1" t="s">
        <v>669</v>
      </c>
      <c r="H120" s="1" t="s">
        <v>265</v>
      </c>
      <c r="I120" s="1" t="s">
        <v>283</v>
      </c>
      <c r="J120" s="41" t="s">
        <v>670</v>
      </c>
      <c r="K120" s="2" t="s">
        <v>671</v>
      </c>
      <c r="L120" s="1" t="s">
        <v>269</v>
      </c>
      <c r="M120" s="1"/>
      <c r="Q120">
        <f xml:space="preserve"> COUNTIF('Data Validation Options'!$A$14:$A$16,E120)</f>
        <v>0</v>
      </c>
    </row>
    <row r="121" spans="1:17" ht="86.4">
      <c r="A121" t="s">
        <v>62</v>
      </c>
      <c r="B121" t="s">
        <v>672</v>
      </c>
      <c r="C121" s="27">
        <v>30453</v>
      </c>
      <c r="D121" s="1" t="s">
        <v>280</v>
      </c>
      <c r="E121" s="68" t="str">
        <f>IF(VLOOKUP(A121,States!$A$6:$B$55,2,FALSE)="State law lets cities decide whether to hold on-cycle elections",D121,VLOOKUP(VLOOKUP(A121,States!$A$6:$B$55,2,FALSE),'Data Validation Options'!$A$36:$B$40,2,FALSE))</f>
        <v>Off-cycle by municipal code or charter</v>
      </c>
      <c r="F121" s="2" t="s">
        <v>673</v>
      </c>
      <c r="G121" s="1" t="s">
        <v>674</v>
      </c>
      <c r="H121" s="1" t="s">
        <v>265</v>
      </c>
      <c r="I121" s="1" t="s">
        <v>283</v>
      </c>
      <c r="J121" s="41" t="s">
        <v>670</v>
      </c>
      <c r="K121" s="2" t="s">
        <v>675</v>
      </c>
      <c r="L121" s="1" t="s">
        <v>269</v>
      </c>
      <c r="M121" s="1"/>
      <c r="N121" s="1" t="s">
        <v>676</v>
      </c>
      <c r="Q121">
        <f xml:space="preserve"> COUNTIF('Data Validation Options'!$A$14:$A$16,E121)</f>
        <v>0</v>
      </c>
    </row>
    <row r="122" spans="1:17" ht="86.4">
      <c r="A122" t="s">
        <v>62</v>
      </c>
      <c r="B122" t="s">
        <v>677</v>
      </c>
      <c r="C122" s="27">
        <v>13294</v>
      </c>
      <c r="D122" s="1" t="s">
        <v>280</v>
      </c>
      <c r="E122" s="68" t="str">
        <f>IF(VLOOKUP(A122,States!$A$6:$B$55,2,FALSE)="State law lets cities decide whether to hold on-cycle elections",D122,VLOOKUP(VLOOKUP(A122,States!$A$6:$B$55,2,FALSE),'Data Validation Options'!$A$36:$B$40,2,FALSE))</f>
        <v>Off-cycle by municipal code or charter</v>
      </c>
      <c r="F122" s="2" t="s">
        <v>678</v>
      </c>
      <c r="G122" s="1" t="s">
        <v>679</v>
      </c>
      <c r="H122" s="1" t="s">
        <v>265</v>
      </c>
      <c r="I122" s="1" t="s">
        <v>283</v>
      </c>
      <c r="J122" s="41" t="s">
        <v>670</v>
      </c>
      <c r="K122" s="2" t="s">
        <v>675</v>
      </c>
      <c r="L122" s="1" t="s">
        <v>680</v>
      </c>
      <c r="M122" s="1"/>
      <c r="N122" s="2"/>
      <c r="Q122">
        <f xml:space="preserve"> COUNTIF('Data Validation Options'!$A$14:$A$16,E122)</f>
        <v>0</v>
      </c>
    </row>
    <row r="123" spans="1:17" ht="86.4">
      <c r="A123" t="s">
        <v>62</v>
      </c>
      <c r="B123" t="s">
        <v>681</v>
      </c>
      <c r="C123" s="27">
        <v>24698</v>
      </c>
      <c r="D123" s="1" t="s">
        <v>280</v>
      </c>
      <c r="E123" s="68" t="str">
        <f>IF(VLOOKUP(A123,States!$A$6:$B$55,2,FALSE)="State law lets cities decide whether to hold on-cycle elections",D123,VLOOKUP(VLOOKUP(A123,States!$A$6:$B$55,2,FALSE),'Data Validation Options'!$A$36:$B$40,2,FALSE))</f>
        <v>Off-cycle by municipal code or charter</v>
      </c>
      <c r="F123" s="2" t="s">
        <v>682</v>
      </c>
      <c r="G123" s="1" t="s">
        <v>683</v>
      </c>
      <c r="H123" s="1" t="s">
        <v>265</v>
      </c>
      <c r="I123" s="1" t="s">
        <v>283</v>
      </c>
      <c r="J123" s="41" t="s">
        <v>670</v>
      </c>
      <c r="K123" s="2" t="s">
        <v>675</v>
      </c>
      <c r="L123" s="1" t="s">
        <v>269</v>
      </c>
      <c r="M123" s="1"/>
      <c r="Q123">
        <f xml:space="preserve"> COUNTIF('Data Validation Options'!$A$14:$A$16,E123)</f>
        <v>0</v>
      </c>
    </row>
    <row r="124" spans="1:17" ht="115.2">
      <c r="A124" t="s">
        <v>65</v>
      </c>
      <c r="B124" t="s">
        <v>684</v>
      </c>
      <c r="C124" s="27">
        <v>971319</v>
      </c>
      <c r="D124" s="1" t="s">
        <v>280</v>
      </c>
      <c r="E124" s="68" t="str">
        <f>IF(VLOOKUP(A124,States!$A$6:$B$55,2,FALSE)="State law lets cities decide whether to hold on-cycle elections",D124,VLOOKUP(VLOOKUP(A124,States!$A$6:$B$55,2,FALSE),'Data Validation Options'!$A$36:$B$40,2,FALSE))</f>
        <v>Off-cycle by municipal code or charter</v>
      </c>
      <c r="F124" s="2" t="s">
        <v>685</v>
      </c>
      <c r="G124" s="1" t="s">
        <v>686</v>
      </c>
      <c r="H124" t="s">
        <v>320</v>
      </c>
      <c r="I124" s="2" t="s">
        <v>687</v>
      </c>
      <c r="J124" s="41" t="str">
        <f>IF(AND(K124&lt;&gt;"N/A",NOT(LEFT(K124,12)="In California")), "Runoff", "No runoff")</f>
        <v>No runoff</v>
      </c>
      <c r="K124" s="1" t="s">
        <v>283</v>
      </c>
      <c r="L124" s="2" t="s">
        <v>688</v>
      </c>
      <c r="M124" s="1"/>
      <c r="N124" s="1" t="s">
        <v>689</v>
      </c>
      <c r="Q124">
        <f xml:space="preserve"> COUNTIF('Data Validation Options'!$A$14:$A$16,E124)</f>
        <v>0</v>
      </c>
    </row>
    <row r="125" spans="1:17" ht="57.6">
      <c r="A125" t="s">
        <v>65</v>
      </c>
      <c r="B125" t="s">
        <v>690</v>
      </c>
      <c r="C125" s="27">
        <v>449514</v>
      </c>
      <c r="D125" s="1" t="s">
        <v>280</v>
      </c>
      <c r="E125" s="68" t="str">
        <f>IF(VLOOKUP(A125,States!$A$6:$B$55,2,FALSE)="State law lets cities decide whether to hold on-cycle elections",D125,VLOOKUP(VLOOKUP(A125,States!$A$6:$B$55,2,FALSE),'Data Validation Options'!$A$36:$B$40,2,FALSE))</f>
        <v>Off-cycle by municipal code or charter</v>
      </c>
      <c r="F125" s="2" t="s">
        <v>691</v>
      </c>
      <c r="G125" s="1" t="s">
        <v>313</v>
      </c>
      <c r="H125" s="1" t="s">
        <v>265</v>
      </c>
      <c r="I125" s="1" t="s">
        <v>283</v>
      </c>
      <c r="J125" s="41" t="s">
        <v>267</v>
      </c>
      <c r="K125" s="2" t="s">
        <v>692</v>
      </c>
      <c r="L125" s="1" t="s">
        <v>269</v>
      </c>
      <c r="M125" s="1"/>
      <c r="O125" s="2" t="s">
        <v>693</v>
      </c>
      <c r="Q125">
        <f xml:space="preserve"> COUNTIF('Data Validation Options'!$A$14:$A$16,E125)</f>
        <v>0</v>
      </c>
    </row>
    <row r="126" spans="1:17" ht="72">
      <c r="A126" t="s">
        <v>65</v>
      </c>
      <c r="B126" t="s">
        <v>694</v>
      </c>
      <c r="C126" s="27">
        <v>398173</v>
      </c>
      <c r="D126" s="1" t="s">
        <v>280</v>
      </c>
      <c r="E126" s="68" t="str">
        <f>IF(VLOOKUP(A126,States!$A$6:$B$55,2,FALSE)="State law lets cities decide whether to hold on-cycle elections",D126,VLOOKUP(VLOOKUP(A126,States!$A$6:$B$55,2,FALSE),'Data Validation Options'!$A$36:$B$40,2,FALSE))</f>
        <v>Off-cycle by municipal code or charter</v>
      </c>
      <c r="F126" s="2" t="s">
        <v>695</v>
      </c>
      <c r="G126" s="1" t="s">
        <v>696</v>
      </c>
      <c r="H126" s="1" t="s">
        <v>265</v>
      </c>
      <c r="I126" s="1" t="s">
        <v>283</v>
      </c>
      <c r="J126" s="41" t="s">
        <v>267</v>
      </c>
      <c r="K126" s="2" t="s">
        <v>697</v>
      </c>
      <c r="L126" s="1" t="s">
        <v>269</v>
      </c>
      <c r="M126" s="1"/>
      <c r="O126" s="2" t="s">
        <v>698</v>
      </c>
      <c r="Q126">
        <f xml:space="preserve"> COUNTIF('Data Validation Options'!$A$14:$A$16,E126)</f>
        <v>0</v>
      </c>
    </row>
    <row r="127" spans="1:17" ht="129.6">
      <c r="A127" t="s">
        <v>65</v>
      </c>
      <c r="B127" t="s">
        <v>699</v>
      </c>
      <c r="C127">
        <v>316081</v>
      </c>
      <c r="D127" s="1" t="s">
        <v>280</v>
      </c>
      <c r="E127" s="68" t="str">
        <f>IF(VLOOKUP(A127,States!$A$6:$B$55,2,FALSE)="State law lets cities decide whether to hold on-cycle elections",D127,VLOOKUP(VLOOKUP(A127,States!$A$6:$B$55,2,FALSE),'Data Validation Options'!$A$36:$B$40,2,FALSE))</f>
        <v>Off-cycle by municipal code or charter</v>
      </c>
      <c r="F127" s="2" t="s">
        <v>700</v>
      </c>
      <c r="G127" s="1" t="s">
        <v>313</v>
      </c>
      <c r="H127" s="1" t="s">
        <v>265</v>
      </c>
      <c r="I127" s="1" t="s">
        <v>283</v>
      </c>
      <c r="J127" s="41" t="s">
        <v>267</v>
      </c>
      <c r="K127" s="2" t="s">
        <v>701</v>
      </c>
      <c r="L127" s="1" t="s">
        <v>269</v>
      </c>
      <c r="M127" s="1"/>
      <c r="O127" s="2" t="s">
        <v>702</v>
      </c>
      <c r="Q127">
        <f xml:space="preserve"> COUNTIF('Data Validation Options'!$A$14:$A$16,E127)</f>
        <v>0</v>
      </c>
    </row>
    <row r="128" spans="1:17" ht="72">
      <c r="A128" t="s">
        <v>65</v>
      </c>
      <c r="B128" t="s">
        <v>703</v>
      </c>
      <c r="C128">
        <v>261256</v>
      </c>
      <c r="D128" s="1" t="s">
        <v>304</v>
      </c>
      <c r="E128" s="67" t="str">
        <f>IF(VLOOKUP(A128,States!$A$6:$B$55,2,FALSE)="State law lets cities decide whether to hold on-cycle elections",D128,VLOOKUP(VLOOKUP(A128,States!$A$6:$B$55,2,FALSE),'Data Validation Options'!$A$36:$B$40,2,FALSE))</f>
        <v>On-cycle by municipal code or charter</v>
      </c>
      <c r="F128" s="2" t="s">
        <v>704</v>
      </c>
      <c r="G128" s="1" t="s">
        <v>313</v>
      </c>
      <c r="H128" t="s">
        <v>314</v>
      </c>
      <c r="I128" s="2" t="s">
        <v>705</v>
      </c>
      <c r="J128" s="41" t="str">
        <f t="shared" ref="J128:J135" si="3">IF(AND(K128&lt;&gt;"N/A",NOT(LEFT(K128,12)="In California")), "Runoff", "No runoff")</f>
        <v>No runoff</v>
      </c>
      <c r="K128" s="1" t="s">
        <v>283</v>
      </c>
      <c r="L128" s="1" t="s">
        <v>269</v>
      </c>
      <c r="M128" s="1"/>
      <c r="Q128">
        <f xml:space="preserve"> COUNTIF('Data Validation Options'!$A$14:$A$16,E128)</f>
        <v>1</v>
      </c>
    </row>
    <row r="129" spans="1:17" ht="43.2">
      <c r="A129" t="s">
        <v>65</v>
      </c>
      <c r="B129" t="s">
        <v>706</v>
      </c>
      <c r="C129">
        <v>231790</v>
      </c>
      <c r="D129" s="1" t="s">
        <v>304</v>
      </c>
      <c r="E129" s="67" t="str">
        <f>IF(VLOOKUP(A129,States!$A$6:$B$55,2,FALSE)="State law lets cities decide whether to hold on-cycle elections",D129,VLOOKUP(VLOOKUP(A129,States!$A$6:$B$55,2,FALSE),'Data Validation Options'!$A$36:$B$40,2,FALSE))</f>
        <v>On-cycle by municipal code or charter</v>
      </c>
      <c r="F129" s="2" t="s">
        <v>707</v>
      </c>
      <c r="G129" s="1" t="s">
        <v>708</v>
      </c>
      <c r="H129" s="1" t="s">
        <v>320</v>
      </c>
      <c r="I129" s="1" t="s">
        <v>709</v>
      </c>
      <c r="J129" s="41" t="str">
        <f t="shared" si="3"/>
        <v>No runoff</v>
      </c>
      <c r="K129" s="1" t="s">
        <v>283</v>
      </c>
      <c r="L129" s="2" t="s">
        <v>710</v>
      </c>
      <c r="M129" s="1" t="s">
        <v>323</v>
      </c>
      <c r="N129" s="2" t="s">
        <v>711</v>
      </c>
      <c r="Q129">
        <f xml:space="preserve"> COUNTIF('Data Validation Options'!$A$14:$A$16,E129)</f>
        <v>1</v>
      </c>
    </row>
    <row r="130" spans="1:17" ht="28.8">
      <c r="A130" t="s">
        <v>65</v>
      </c>
      <c r="B130" t="s">
        <v>712</v>
      </c>
      <c r="C130">
        <v>220292</v>
      </c>
      <c r="D130" s="1" t="s">
        <v>280</v>
      </c>
      <c r="E130" s="68" t="str">
        <f>IF(VLOOKUP(A130,States!$A$6:$B$55,2,FALSE)="State law lets cities decide whether to hold on-cycle elections",D130,VLOOKUP(VLOOKUP(A130,States!$A$6:$B$55,2,FALSE),'Data Validation Options'!$A$36:$B$40,2,FALSE))</f>
        <v>Off-cycle by municipal code or charter</v>
      </c>
      <c r="F130" s="2" t="s">
        <v>713</v>
      </c>
      <c r="G130" s="1" t="s">
        <v>714</v>
      </c>
      <c r="H130" s="1" t="s">
        <v>320</v>
      </c>
      <c r="I130" s="1" t="s">
        <v>715</v>
      </c>
      <c r="J130" s="41" t="str">
        <f t="shared" si="3"/>
        <v>No runoff</v>
      </c>
      <c r="K130" s="1" t="s">
        <v>283</v>
      </c>
      <c r="L130" s="2" t="s">
        <v>716</v>
      </c>
      <c r="M130" s="1"/>
      <c r="N130" s="2" t="s">
        <v>717</v>
      </c>
      <c r="Q130">
        <f xml:space="preserve"> COUNTIF('Data Validation Options'!$A$14:$A$16,E130)</f>
        <v>0</v>
      </c>
    </row>
    <row r="131" spans="1:17" ht="100.8">
      <c r="A131" t="s">
        <v>65</v>
      </c>
      <c r="B131" t="s">
        <v>718</v>
      </c>
      <c r="C131">
        <v>216992</v>
      </c>
      <c r="D131" s="1" t="s">
        <v>304</v>
      </c>
      <c r="E131" s="67" t="str">
        <f>IF(VLOOKUP(A131,States!$A$6:$B$55,2,FALSE)="State law lets cities decide whether to hold on-cycle elections",D131,VLOOKUP(VLOOKUP(A131,States!$A$6:$B$55,2,FALSE),'Data Validation Options'!$A$36:$B$40,2,FALSE))</f>
        <v>On-cycle by municipal code or charter</v>
      </c>
      <c r="F131" s="2" t="s">
        <v>719</v>
      </c>
      <c r="G131" s="1" t="s">
        <v>306</v>
      </c>
      <c r="H131" s="1" t="s">
        <v>314</v>
      </c>
      <c r="I131" s="2" t="s">
        <v>720</v>
      </c>
      <c r="J131" s="1" t="str">
        <f t="shared" si="3"/>
        <v>No runoff</v>
      </c>
      <c r="K131" s="1" t="s">
        <v>283</v>
      </c>
      <c r="L131" s="1" t="s">
        <v>269</v>
      </c>
      <c r="M131" s="1"/>
      <c r="N131" s="2" t="s">
        <v>721</v>
      </c>
      <c r="Q131">
        <f xml:space="preserve"> COUNTIF('Data Validation Options'!$A$14:$A$16,E131)</f>
        <v>1</v>
      </c>
    </row>
    <row r="132" spans="1:17" ht="43.2">
      <c r="A132" t="s">
        <v>65</v>
      </c>
      <c r="B132" t="s">
        <v>722</v>
      </c>
      <c r="C132">
        <v>201731</v>
      </c>
      <c r="D132" s="1" t="s">
        <v>304</v>
      </c>
      <c r="E132" s="67" t="str">
        <f>IF(VLOOKUP(A132,States!$A$6:$B$55,2,FALSE)="State law lets cities decide whether to hold on-cycle elections",D132,VLOOKUP(VLOOKUP(A132,States!$A$6:$B$55,2,FALSE),'Data Validation Options'!$A$36:$B$40,2,FALSE))</f>
        <v>On-cycle by municipal code or charter</v>
      </c>
      <c r="F132" s="2" t="s">
        <v>723</v>
      </c>
      <c r="G132" s="1" t="s">
        <v>306</v>
      </c>
      <c r="H132" t="s">
        <v>320</v>
      </c>
      <c r="I132" s="2" t="s">
        <v>724</v>
      </c>
      <c r="J132" s="41" t="str">
        <f t="shared" si="3"/>
        <v>No runoff</v>
      </c>
      <c r="K132" s="1" t="s">
        <v>283</v>
      </c>
      <c r="L132" s="2" t="s">
        <v>725</v>
      </c>
      <c r="M132" s="1" t="s">
        <v>323</v>
      </c>
      <c r="Q132">
        <f xml:space="preserve"> COUNTIF('Data Validation Options'!$A$14:$A$16,E132)</f>
        <v>1</v>
      </c>
    </row>
    <row r="133" spans="1:17" ht="57.6">
      <c r="A133" t="s">
        <v>65</v>
      </c>
      <c r="B133" t="s">
        <v>726</v>
      </c>
      <c r="C133" s="54">
        <v>183146</v>
      </c>
      <c r="D133" s="1" t="s">
        <v>304</v>
      </c>
      <c r="E133" s="67" t="str">
        <f>IF(VLOOKUP(A133,States!$A$6:$B$55,2,FALSE)="State law lets cities decide whether to hold on-cycle elections",D133,VLOOKUP(VLOOKUP(A133,States!$A$6:$B$55,2,FALSE),'Data Validation Options'!$A$36:$B$40,2,FALSE))</f>
        <v>On-cycle by municipal code or charter</v>
      </c>
      <c r="F133" s="2" t="s">
        <v>727</v>
      </c>
      <c r="G133" s="1" t="s">
        <v>728</v>
      </c>
      <c r="H133" s="1" t="s">
        <v>320</v>
      </c>
      <c r="I133" s="1" t="s">
        <v>283</v>
      </c>
      <c r="J133" s="41" t="str">
        <f t="shared" si="3"/>
        <v>No runoff</v>
      </c>
      <c r="K133" s="1" t="s">
        <v>283</v>
      </c>
      <c r="L133" s="2" t="s">
        <v>729</v>
      </c>
      <c r="M133" s="1" t="s">
        <v>323</v>
      </c>
      <c r="N133" s="2" t="s">
        <v>730</v>
      </c>
      <c r="Q133">
        <f xml:space="preserve"> COUNTIF('Data Validation Options'!$A$14:$A$16,E133)</f>
        <v>1</v>
      </c>
    </row>
    <row r="134" spans="1:17" ht="72">
      <c r="A134" t="s">
        <v>65</v>
      </c>
      <c r="B134" t="s">
        <v>731</v>
      </c>
      <c r="C134" s="54">
        <v>169876</v>
      </c>
      <c r="D134" s="1" t="s">
        <v>280</v>
      </c>
      <c r="E134" s="68" t="str">
        <f>IF(VLOOKUP(A134,States!$A$6:$B$55,2,FALSE)="State law lets cities decide whether to hold on-cycle elections",D134,VLOOKUP(VLOOKUP(A134,States!$A$6:$B$55,2,FALSE),'Data Validation Options'!$A$36:$B$40,2,FALSE))</f>
        <v>Off-cycle by municipal code or charter</v>
      </c>
      <c r="F134" s="2" t="s">
        <v>732</v>
      </c>
      <c r="G134" s="1" t="s">
        <v>733</v>
      </c>
      <c r="H134" s="1" t="s">
        <v>314</v>
      </c>
      <c r="I134" s="2" t="s">
        <v>734</v>
      </c>
      <c r="J134" s="41" t="str">
        <f t="shared" si="3"/>
        <v>No runoff</v>
      </c>
      <c r="K134" s="1" t="s">
        <v>283</v>
      </c>
      <c r="L134" s="1" t="s">
        <v>269</v>
      </c>
      <c r="M134" s="1"/>
      <c r="O134" s="2" t="s">
        <v>735</v>
      </c>
      <c r="Q134">
        <f xml:space="preserve"> COUNTIF('Data Validation Options'!$A$14:$A$16,E134)</f>
        <v>0</v>
      </c>
    </row>
    <row r="135" spans="1:17" ht="72">
      <c r="A135" t="s">
        <v>65</v>
      </c>
      <c r="B135" t="s">
        <v>736</v>
      </c>
      <c r="C135" s="54">
        <v>152650</v>
      </c>
      <c r="D135" s="1" t="s">
        <v>304</v>
      </c>
      <c r="E135" s="67" t="str">
        <f>IF(VLOOKUP(A135,States!$A$6:$B$55,2,FALSE)="State law lets cities decide whether to hold on-cycle elections",D135,VLOOKUP(VLOOKUP(A135,States!$A$6:$B$55,2,FALSE),'Data Validation Options'!$A$36:$B$40,2,FALSE))</f>
        <v>On-cycle by municipal code or charter</v>
      </c>
      <c r="F135" s="2" t="s">
        <v>732</v>
      </c>
      <c r="G135" s="1" t="s">
        <v>306</v>
      </c>
      <c r="H135" s="1" t="s">
        <v>265</v>
      </c>
      <c r="I135" s="1" t="s">
        <v>283</v>
      </c>
      <c r="J135" s="41" t="str">
        <f t="shared" si="3"/>
        <v>No runoff</v>
      </c>
      <c r="K135" s="1" t="s">
        <v>283</v>
      </c>
      <c r="L135" s="1" t="s">
        <v>269</v>
      </c>
      <c r="M135" s="1"/>
      <c r="N135" s="2" t="s">
        <v>737</v>
      </c>
      <c r="Q135">
        <f xml:space="preserve"> COUNTIF('Data Validation Options'!$A$14:$A$16,E135)</f>
        <v>1</v>
      </c>
    </row>
    <row r="136" spans="1:17" ht="100.8">
      <c r="A136" t="s">
        <v>65</v>
      </c>
      <c r="B136" t="s">
        <v>738</v>
      </c>
      <c r="C136" s="27">
        <v>145214</v>
      </c>
      <c r="D136" s="1" t="s">
        <v>280</v>
      </c>
      <c r="E136" s="68" t="str">
        <f>IF(VLOOKUP(A136,States!$A$6:$B$55,2,FALSE)="State law lets cities decide whether to hold on-cycle elections",D136,VLOOKUP(VLOOKUP(A136,States!$A$6:$B$55,2,FALSE),'Data Validation Options'!$A$36:$B$40,2,FALSE))</f>
        <v>Off-cycle by municipal code or charter</v>
      </c>
      <c r="F136" s="2" t="s">
        <v>739</v>
      </c>
      <c r="G136" s="1" t="s">
        <v>306</v>
      </c>
      <c r="H136" s="1" t="s">
        <v>320</v>
      </c>
      <c r="I136" s="1" t="s">
        <v>740</v>
      </c>
      <c r="J136" s="41" t="s">
        <v>267</v>
      </c>
      <c r="K136" s="2" t="s">
        <v>741</v>
      </c>
      <c r="L136" s="1" t="s">
        <v>381</v>
      </c>
      <c r="M136" s="1"/>
      <c r="N136" s="1" t="s">
        <v>742</v>
      </c>
      <c r="Q136">
        <f xml:space="preserve"> COUNTIF('Data Validation Options'!$A$14:$A$16,E136)</f>
        <v>0</v>
      </c>
    </row>
    <row r="137" spans="1:17" ht="115.2">
      <c r="A137" t="s">
        <v>65</v>
      </c>
      <c r="B137" t="s">
        <v>743</v>
      </c>
      <c r="C137" s="27">
        <v>137228</v>
      </c>
      <c r="D137" s="1" t="s">
        <v>280</v>
      </c>
      <c r="E137" s="68" t="str">
        <f>IF(VLOOKUP(A137,States!$A$6:$B$55,2,FALSE)="State law lets cities decide whether to hold on-cycle elections",D137,VLOOKUP(VLOOKUP(A137,States!$A$6:$B$55,2,FALSE),'Data Validation Options'!$A$36:$B$40,2,FALSE))</f>
        <v>Off-cycle by municipal code or charter</v>
      </c>
      <c r="F137" s="2" t="s">
        <v>744</v>
      </c>
      <c r="G137" s="1" t="s">
        <v>745</v>
      </c>
      <c r="H137" s="1" t="s">
        <v>265</v>
      </c>
      <c r="I137" s="1" t="s">
        <v>740</v>
      </c>
      <c r="J137" s="41" t="str">
        <f>IF(AND(K137&lt;&gt;"N/A",NOT(LEFT(K137,12)="In California")), "Runoff", "No runoff")</f>
        <v>No runoff</v>
      </c>
      <c r="K137" s="1" t="s">
        <v>283</v>
      </c>
      <c r="L137" s="1" t="s">
        <v>269</v>
      </c>
      <c r="M137" s="1"/>
      <c r="N137" s="2" t="s">
        <v>737</v>
      </c>
      <c r="O137" s="2" t="s">
        <v>746</v>
      </c>
      <c r="Q137">
        <f xml:space="preserve"> COUNTIF('Data Validation Options'!$A$14:$A$16,E137)</f>
        <v>0</v>
      </c>
    </row>
    <row r="138" spans="1:17" ht="72">
      <c r="A138" t="s">
        <v>65</v>
      </c>
      <c r="B138" t="s">
        <v>747</v>
      </c>
      <c r="C138" s="27">
        <v>133369</v>
      </c>
      <c r="D138" s="1" t="s">
        <v>304</v>
      </c>
      <c r="E138" s="67" t="str">
        <f>IF(VLOOKUP(A138,States!$A$6:$B$55,2,FALSE)="State law lets cities decide whether to hold on-cycle elections",D138,VLOOKUP(VLOOKUP(A138,States!$A$6:$B$55,2,FALSE),'Data Validation Options'!$A$36:$B$40,2,FALSE))</f>
        <v>On-cycle by municipal code or charter</v>
      </c>
      <c r="F138" s="2" t="s">
        <v>748</v>
      </c>
      <c r="G138" s="1" t="s">
        <v>749</v>
      </c>
      <c r="H138" s="1" t="s">
        <v>265</v>
      </c>
      <c r="I138" s="1" t="s">
        <v>283</v>
      </c>
      <c r="J138" s="41" t="str">
        <f>IF(AND(K138&lt;&gt;"N/A",NOT(LEFT(K138,12)="In California")), "Runoff", "No runoff")</f>
        <v>No runoff</v>
      </c>
      <c r="K138" s="1" t="s">
        <v>283</v>
      </c>
      <c r="L138" s="1" t="s">
        <v>269</v>
      </c>
      <c r="M138" s="1"/>
      <c r="N138" s="2" t="s">
        <v>737</v>
      </c>
      <c r="Q138">
        <f xml:space="preserve"> COUNTIF('Data Validation Options'!$A$14:$A$16,E138)</f>
        <v>1</v>
      </c>
    </row>
    <row r="139" spans="1:17" ht="72">
      <c r="A139" t="s">
        <v>65</v>
      </c>
      <c r="B139" t="s">
        <v>750</v>
      </c>
      <c r="C139" s="27">
        <v>129234</v>
      </c>
      <c r="D139" s="1" t="s">
        <v>304</v>
      </c>
      <c r="E139" s="67" t="str">
        <f>IF(VLOOKUP(A139,States!$A$6:$B$55,2,FALSE)="State law lets cities decide whether to hold on-cycle elections",D139,VLOOKUP(VLOOKUP(A139,States!$A$6:$B$55,2,FALSE),'Data Validation Options'!$A$36:$B$40,2,FALSE))</f>
        <v>On-cycle by municipal code or charter</v>
      </c>
      <c r="F139" s="2" t="s">
        <v>751</v>
      </c>
      <c r="G139" s="1" t="s">
        <v>752</v>
      </c>
      <c r="H139" s="1" t="s">
        <v>320</v>
      </c>
      <c r="I139" s="1" t="s">
        <v>753</v>
      </c>
      <c r="J139" s="41" t="str">
        <f>IF(AND(K139&lt;&gt;"N/A",NOT(LEFT(K139,12)="In California")), "Runoff", "No runoff")</f>
        <v>No runoff</v>
      </c>
      <c r="K139" s="1" t="s">
        <v>283</v>
      </c>
      <c r="L139" s="1" t="s">
        <v>754</v>
      </c>
      <c r="M139" s="1" t="s">
        <v>323</v>
      </c>
      <c r="Q139">
        <f xml:space="preserve"> COUNTIF('Data Validation Options'!$A$14:$A$16,E139)</f>
        <v>1</v>
      </c>
    </row>
    <row r="140" spans="1:17" ht="115.2">
      <c r="A140" t="s">
        <v>65</v>
      </c>
      <c r="B140" t="s">
        <v>755</v>
      </c>
      <c r="C140" s="27">
        <v>120932</v>
      </c>
      <c r="D140" s="1" t="s">
        <v>280</v>
      </c>
      <c r="E140" s="68" t="str">
        <f>IF(VLOOKUP(A140,States!$A$6:$B$55,2,FALSE)="State law lets cities decide whether to hold on-cycle elections",D140,VLOOKUP(VLOOKUP(A140,States!$A$6:$B$55,2,FALSE),'Data Validation Options'!$A$36:$B$40,2,FALSE))</f>
        <v>Off-cycle by municipal code or charter</v>
      </c>
      <c r="F140" s="2" t="s">
        <v>756</v>
      </c>
      <c r="G140" s="1" t="s">
        <v>745</v>
      </c>
      <c r="H140" s="1" t="s">
        <v>265</v>
      </c>
      <c r="I140" s="1" t="s">
        <v>283</v>
      </c>
      <c r="J140" s="41" t="s">
        <v>267</v>
      </c>
      <c r="K140" s="2" t="s">
        <v>757</v>
      </c>
      <c r="L140" s="1" t="s">
        <v>269</v>
      </c>
      <c r="M140" s="1"/>
      <c r="Q140">
        <f xml:space="preserve"> COUNTIF('Data Validation Options'!$A$14:$A$16,E140)</f>
        <v>0</v>
      </c>
    </row>
    <row r="141" spans="1:17" ht="43.2">
      <c r="A141" t="s">
        <v>65</v>
      </c>
      <c r="B141" t="s">
        <v>758</v>
      </c>
      <c r="C141" s="27">
        <v>120071</v>
      </c>
      <c r="D141" s="1" t="s">
        <v>280</v>
      </c>
      <c r="E141" s="68" t="str">
        <f>IF(VLOOKUP(A141,States!$A$6:$B$55,2,FALSE)="State law lets cities decide whether to hold on-cycle elections",D141,VLOOKUP(VLOOKUP(A141,States!$A$6:$B$55,2,FALSE),'Data Validation Options'!$A$36:$B$40,2,FALSE))</f>
        <v>Off-cycle by municipal code or charter</v>
      </c>
      <c r="F141" s="2" t="s">
        <v>759</v>
      </c>
      <c r="G141" s="1" t="s">
        <v>313</v>
      </c>
      <c r="H141" s="1" t="s">
        <v>265</v>
      </c>
      <c r="I141" s="1" t="s">
        <v>283</v>
      </c>
      <c r="J141" s="41" t="s">
        <v>267</v>
      </c>
      <c r="K141" s="2" t="s">
        <v>760</v>
      </c>
      <c r="L141" s="1" t="s">
        <v>269</v>
      </c>
      <c r="M141" s="1"/>
      <c r="Q141">
        <f xml:space="preserve"> COUNTIF('Data Validation Options'!$A$14:$A$16,E141)</f>
        <v>0</v>
      </c>
    </row>
    <row r="142" spans="1:17" ht="86.4">
      <c r="A142" t="s">
        <v>65</v>
      </c>
      <c r="B142" t="s">
        <v>761</v>
      </c>
      <c r="C142" s="27">
        <v>117027</v>
      </c>
      <c r="D142" s="1" t="s">
        <v>280</v>
      </c>
      <c r="E142" s="68" t="str">
        <f>IF(VLOOKUP(A142,States!$A$6:$B$55,2,FALSE)="State law lets cities decide whether to hold on-cycle elections",D142,VLOOKUP(VLOOKUP(A142,States!$A$6:$B$55,2,FALSE),'Data Validation Options'!$A$36:$B$40,2,FALSE))</f>
        <v>Off-cycle by municipal code or charter</v>
      </c>
      <c r="F142" s="2" t="s">
        <v>762</v>
      </c>
      <c r="G142" s="1" t="s">
        <v>733</v>
      </c>
      <c r="H142" s="1" t="s">
        <v>265</v>
      </c>
      <c r="I142" s="1" t="s">
        <v>283</v>
      </c>
      <c r="J142" s="41" t="str">
        <f>IF(AND(K142&lt;&gt;"N/A",NOT(LEFT(K142,12)="In California")), "Runoff", "No runoff")</f>
        <v>No runoff</v>
      </c>
      <c r="K142" s="1" t="s">
        <v>283</v>
      </c>
      <c r="L142" s="1" t="s">
        <v>269</v>
      </c>
      <c r="M142" s="1"/>
      <c r="N142" s="2" t="s">
        <v>737</v>
      </c>
      <c r="O142" s="2" t="s">
        <v>763</v>
      </c>
      <c r="Q142">
        <f xml:space="preserve"> COUNTIF('Data Validation Options'!$A$14:$A$16,E142)</f>
        <v>0</v>
      </c>
    </row>
    <row r="143" spans="1:17" ht="57.6">
      <c r="A143" t="s">
        <v>65</v>
      </c>
      <c r="B143" t="s">
        <v>764</v>
      </c>
      <c r="C143" s="27">
        <v>112302</v>
      </c>
      <c r="D143" s="1" t="s">
        <v>304</v>
      </c>
      <c r="E143" s="67" t="str">
        <f>IF(VLOOKUP(A143,States!$A$6:$B$55,2,FALSE)="State law lets cities decide whether to hold on-cycle elections",D143,VLOOKUP(VLOOKUP(A143,States!$A$6:$B$55,2,FALSE),'Data Validation Options'!$A$36:$B$40,2,FALSE))</f>
        <v>On-cycle by municipal code or charter</v>
      </c>
      <c r="F143" s="2" t="s">
        <v>765</v>
      </c>
      <c r="G143" s="1" t="s">
        <v>306</v>
      </c>
      <c r="H143" s="1" t="s">
        <v>265</v>
      </c>
      <c r="I143" s="1" t="s">
        <v>283</v>
      </c>
      <c r="J143" s="41" t="str">
        <f>IF(AND(K143&lt;&gt;"N/A",NOT(LEFT(K143,12)="In California")), "Runoff", "No runoff")</f>
        <v>No runoff</v>
      </c>
      <c r="K143" s="1" t="s">
        <v>283</v>
      </c>
      <c r="L143" s="1" t="s">
        <v>269</v>
      </c>
      <c r="M143" s="1"/>
      <c r="N143" s="2" t="s">
        <v>737</v>
      </c>
      <c r="Q143">
        <f xml:space="preserve"> COUNTIF('Data Validation Options'!$A$14:$A$16,E143)</f>
        <v>1</v>
      </c>
    </row>
    <row r="144" spans="1:17" ht="115.2">
      <c r="A144" t="s">
        <v>65</v>
      </c>
      <c r="B144" t="s">
        <v>766</v>
      </c>
      <c r="C144" s="27">
        <v>110497</v>
      </c>
      <c r="D144" s="1" t="s">
        <v>280</v>
      </c>
      <c r="E144" s="68" t="str">
        <f>IF(VLOOKUP(A144,States!$A$6:$B$55,2,FALSE)="State law lets cities decide whether to hold on-cycle elections",D144,VLOOKUP(VLOOKUP(A144,States!$A$6:$B$55,2,FALSE),'Data Validation Options'!$A$36:$B$40,2,FALSE))</f>
        <v>Off-cycle by municipal code or charter</v>
      </c>
      <c r="F144" s="2" t="s">
        <v>767</v>
      </c>
      <c r="G144" s="1" t="s">
        <v>306</v>
      </c>
      <c r="H144" s="1" t="s">
        <v>265</v>
      </c>
      <c r="I144" s="1" t="s">
        <v>283</v>
      </c>
      <c r="J144" s="41" t="s">
        <v>267</v>
      </c>
      <c r="K144" s="2" t="s">
        <v>768</v>
      </c>
      <c r="L144" s="1" t="s">
        <v>269</v>
      </c>
      <c r="M144" s="1"/>
      <c r="Q144">
        <f xml:space="preserve"> COUNTIF('Data Validation Options'!$A$14:$A$16,E144)</f>
        <v>0</v>
      </c>
    </row>
    <row r="145" spans="1:17" ht="57.6">
      <c r="A145" t="s">
        <v>65</v>
      </c>
      <c r="B145" t="s">
        <v>769</v>
      </c>
      <c r="C145" s="27">
        <v>106513</v>
      </c>
      <c r="D145" s="1" t="s">
        <v>770</v>
      </c>
      <c r="E145" s="65" t="str">
        <f>IF(VLOOKUP(A145,States!$A$6:$B$55,2,FALSE)="State law lets cities decide whether to hold on-cycle elections",D145,VLOOKUP(VLOOKUP(A145,States!$A$6:$B$55,2,FALSE),'Data Validation Options'!$A$36:$B$40,2,FALSE))</f>
        <v>On-cycle, judging from election results</v>
      </c>
      <c r="F145" s="1" t="s">
        <v>771</v>
      </c>
      <c r="G145" s="1" t="s">
        <v>772</v>
      </c>
      <c r="H145" s="1" t="s">
        <v>265</v>
      </c>
      <c r="I145" s="1" t="s">
        <v>283</v>
      </c>
      <c r="J145" s="41" t="str">
        <f>IF(AND(K145&lt;&gt;"N/A",NOT(LEFT(K145,12)="In California")), "Runoff", "No runoff")</f>
        <v>No runoff</v>
      </c>
      <c r="K145" s="1" t="s">
        <v>283</v>
      </c>
      <c r="L145" s="2" t="s">
        <v>773</v>
      </c>
      <c r="M145" s="1"/>
      <c r="N145" s="2" t="s">
        <v>737</v>
      </c>
      <c r="Q145">
        <f xml:space="preserve"> COUNTIF('Data Validation Options'!$A$14:$A$16,E145)</f>
        <v>1</v>
      </c>
    </row>
    <row r="146" spans="1:17" ht="158.4">
      <c r="A146" t="s">
        <v>68</v>
      </c>
      <c r="B146" t="s">
        <v>774</v>
      </c>
      <c r="C146" s="27">
        <v>499127</v>
      </c>
      <c r="D146" s="1" t="s">
        <v>280</v>
      </c>
      <c r="E146" s="71" t="str">
        <f>IF(VLOOKUP(A146,States!$A$6:$B$55,2,FALSE)="State law lets cities decide whether to hold on-cycle or off-cycle elections",D146,VLOOKUP(VLOOKUP(A146,States!$A$6:$B$55,2,FALSE),'Data Validation Options'!$A$36:$B$40,2,FALSE))</f>
        <v>Off-cycle by state law</v>
      </c>
      <c r="F146" s="2" t="s">
        <v>775</v>
      </c>
      <c r="G146" s="1" t="s">
        <v>776</v>
      </c>
      <c r="H146" s="1" t="s">
        <v>265</v>
      </c>
      <c r="I146" s="9" t="s">
        <v>283</v>
      </c>
      <c r="J146" s="41" t="s">
        <v>267</v>
      </c>
      <c r="K146" s="2" t="s">
        <v>777</v>
      </c>
      <c r="L146" s="1" t="s">
        <v>269</v>
      </c>
      <c r="M146" s="1"/>
      <c r="N146" s="2"/>
      <c r="O146" s="2" t="s">
        <v>778</v>
      </c>
      <c r="Q146">
        <f xml:space="preserve"> COUNTIF('Data Validation Options'!$A$14:$A$16,E146)</f>
        <v>0</v>
      </c>
    </row>
    <row r="147" spans="1:17" ht="86.4">
      <c r="A147" t="s">
        <v>68</v>
      </c>
      <c r="B147" t="s">
        <v>779</v>
      </c>
      <c r="C147" s="27">
        <v>202616</v>
      </c>
      <c r="D147" s="1" t="s">
        <v>304</v>
      </c>
      <c r="E147" s="67" t="s">
        <v>304</v>
      </c>
      <c r="F147" s="2" t="s">
        <v>780</v>
      </c>
      <c r="G147" s="1" t="s">
        <v>781</v>
      </c>
      <c r="H147" s="1" t="s">
        <v>265</v>
      </c>
      <c r="I147" s="9" t="s">
        <v>283</v>
      </c>
      <c r="J147" s="41" t="s">
        <v>267</v>
      </c>
      <c r="K147" s="2" t="s">
        <v>777</v>
      </c>
      <c r="L147" s="1" t="s">
        <v>269</v>
      </c>
      <c r="M147" s="1" t="s">
        <v>782</v>
      </c>
      <c r="N147" s="1" t="s">
        <v>783</v>
      </c>
      <c r="O147" s="2" t="s">
        <v>784</v>
      </c>
      <c r="Q147">
        <f xml:space="preserve"> COUNTIF('Data Validation Options'!$A$14:$A$16,E147)</f>
        <v>1</v>
      </c>
    </row>
    <row r="148" spans="1:17" ht="57.6">
      <c r="A148" t="s">
        <v>68</v>
      </c>
      <c r="B148" t="s">
        <v>785</v>
      </c>
      <c r="C148" s="27">
        <v>202096</v>
      </c>
      <c r="D148" s="1" t="s">
        <v>280</v>
      </c>
      <c r="E148" s="71" t="str">
        <f>IF(VLOOKUP(A148,States!$A$6:$B$55,2,FALSE)="State law lets cities decide whether to hold on-cycle or off-cycle elections",D148,VLOOKUP(VLOOKUP(A148,States!$A$6:$B$55,2,FALSE),'Data Validation Options'!$A$36:$B$40,2,FALSE))</f>
        <v>Off-cycle by state law</v>
      </c>
      <c r="F148" s="2" t="s">
        <v>786</v>
      </c>
      <c r="G148" s="1" t="s">
        <v>787</v>
      </c>
      <c r="H148" s="1" t="s">
        <v>314</v>
      </c>
      <c r="I148" s="2" t="s">
        <v>788</v>
      </c>
      <c r="J148" s="41" t="s">
        <v>267</v>
      </c>
      <c r="K148" s="2" t="s">
        <v>777</v>
      </c>
      <c r="L148" s="1" t="s">
        <v>269</v>
      </c>
      <c r="M148" s="1"/>
      <c r="O148" s="1" t="s">
        <v>789</v>
      </c>
      <c r="Q148">
        <f xml:space="preserve"> COUNTIF('Data Validation Options'!$A$14:$A$16,E148)</f>
        <v>0</v>
      </c>
    </row>
    <row r="149" spans="1:17" ht="43.2">
      <c r="A149" t="s">
        <v>68</v>
      </c>
      <c r="B149" t="s">
        <v>790</v>
      </c>
      <c r="C149" s="27">
        <v>156197</v>
      </c>
      <c r="D149" s="1" t="s">
        <v>280</v>
      </c>
      <c r="E149" s="71" t="str">
        <f>IF(VLOOKUP(A149,States!$A$6:$B$55,2,FALSE)="State law lets cities decide whether to hold on-cycle or off-cycle elections",D149,VLOOKUP(VLOOKUP(A149,States!$A$6:$B$55,2,FALSE),'Data Validation Options'!$A$36:$B$40,2,FALSE))</f>
        <v>Off-cycle by state law</v>
      </c>
      <c r="F149" s="1" t="s">
        <v>791</v>
      </c>
      <c r="G149" s="1" t="s">
        <v>792</v>
      </c>
      <c r="H149" s="1" t="s">
        <v>265</v>
      </c>
      <c r="I149" s="9" t="s">
        <v>793</v>
      </c>
      <c r="J149" s="41" t="s">
        <v>267</v>
      </c>
      <c r="K149" s="2" t="s">
        <v>777</v>
      </c>
      <c r="L149" s="1" t="s">
        <v>269</v>
      </c>
      <c r="M149" s="1"/>
      <c r="N149" s="2" t="s">
        <v>794</v>
      </c>
      <c r="O149" s="1" t="s">
        <v>789</v>
      </c>
      <c r="Q149">
        <f xml:space="preserve"> COUNTIF('Data Validation Options'!$A$14:$A$16,E149)</f>
        <v>0</v>
      </c>
    </row>
    <row r="150" spans="1:17" ht="72">
      <c r="A150" t="s">
        <v>68</v>
      </c>
      <c r="B150" t="s">
        <v>795</v>
      </c>
      <c r="C150" s="27">
        <v>148004</v>
      </c>
      <c r="D150" s="1" t="s">
        <v>280</v>
      </c>
      <c r="E150" s="71" t="str">
        <f>IF(VLOOKUP(A150,States!$A$6:$B$55,2,FALSE)="State law lets cities decide whether to hold on-cycle or off-cycle elections",D150,VLOOKUP(VLOOKUP(A150,States!$A$6:$B$55,2,FALSE),'Data Validation Options'!$A$36:$B$40,2,FALSE))</f>
        <v>Off-cycle by state law</v>
      </c>
      <c r="F150" s="2" t="s">
        <v>796</v>
      </c>
      <c r="G150" s="1" t="s">
        <v>313</v>
      </c>
      <c r="H150" s="1" t="s">
        <v>265</v>
      </c>
      <c r="I150" s="9" t="s">
        <v>283</v>
      </c>
      <c r="J150" s="41" t="s">
        <v>267</v>
      </c>
      <c r="K150" s="2" t="s">
        <v>777</v>
      </c>
      <c r="L150" s="1" t="s">
        <v>269</v>
      </c>
      <c r="M150" s="1"/>
      <c r="N150" s="2" t="s">
        <v>797</v>
      </c>
      <c r="O150" s="2" t="s">
        <v>798</v>
      </c>
      <c r="Q150">
        <f xml:space="preserve"> COUNTIF('Data Validation Options'!$A$14:$A$16,E150)</f>
        <v>0</v>
      </c>
    </row>
    <row r="151" spans="1:17" ht="158.4">
      <c r="A151" t="s">
        <v>68</v>
      </c>
      <c r="B151" t="s">
        <v>799</v>
      </c>
      <c r="C151" s="27">
        <v>128561</v>
      </c>
      <c r="D151" s="1" t="s">
        <v>262</v>
      </c>
      <c r="E151" s="71" t="str">
        <f>IF(VLOOKUP(A151,States!$A$6:$B$55,2,FALSE)="State law lets cities decide whether to hold on-cycle or off-cycle elections",D151,VLOOKUP(VLOOKUP(A151,States!$A$6:$B$55,2,FALSE),'Data Validation Options'!$A$36:$B$40,2,FALSE))</f>
        <v>Off-cycle by state law</v>
      </c>
      <c r="F151" s="2" t="s">
        <v>800</v>
      </c>
      <c r="G151" s="1" t="s">
        <v>801</v>
      </c>
      <c r="H151" s="1" t="s">
        <v>265</v>
      </c>
      <c r="I151" s="9" t="s">
        <v>283</v>
      </c>
      <c r="J151" s="41" t="s">
        <v>267</v>
      </c>
      <c r="K151" s="2" t="s">
        <v>777</v>
      </c>
      <c r="L151" s="1" t="s">
        <v>269</v>
      </c>
      <c r="M151" s="1"/>
      <c r="Q151">
        <f xml:space="preserve"> COUNTIF('Data Validation Options'!$A$14:$A$16,E151)</f>
        <v>0</v>
      </c>
    </row>
    <row r="152" spans="1:17" ht="43.2">
      <c r="A152" t="s">
        <v>68</v>
      </c>
      <c r="B152" t="s">
        <v>802</v>
      </c>
      <c r="C152" s="27">
        <v>111158</v>
      </c>
      <c r="D152" s="1" t="s">
        <v>280</v>
      </c>
      <c r="E152" s="71" t="str">
        <f>IF(VLOOKUP(A152,States!$A$6:$B$55,2,FALSE)="State law lets cities decide whether to hold on-cycle or off-cycle elections",D152,VLOOKUP(VLOOKUP(A152,States!$A$6:$B$55,2,FALSE),'Data Validation Options'!$A$36:$B$40,2,FALSE))</f>
        <v>Off-cycle by state law</v>
      </c>
      <c r="F152" s="2" t="s">
        <v>803</v>
      </c>
      <c r="G152" s="1" t="s">
        <v>804</v>
      </c>
      <c r="H152" s="1" t="s">
        <v>265</v>
      </c>
      <c r="I152" s="9" t="s">
        <v>283</v>
      </c>
      <c r="J152" s="41" t="s">
        <v>267</v>
      </c>
      <c r="K152" s="2" t="s">
        <v>777</v>
      </c>
      <c r="L152" s="1" t="s">
        <v>269</v>
      </c>
      <c r="M152" s="1"/>
      <c r="Q152">
        <f xml:space="preserve"> COUNTIF('Data Validation Options'!$A$14:$A$16,E152)</f>
        <v>0</v>
      </c>
    </row>
    <row r="153" spans="1:17" ht="43.2">
      <c r="A153" t="s">
        <v>68</v>
      </c>
      <c r="B153" t="s">
        <v>805</v>
      </c>
      <c r="C153" s="27">
        <v>107763</v>
      </c>
      <c r="D153" s="1" t="s">
        <v>280</v>
      </c>
      <c r="E153" s="71" t="str">
        <f>IF(VLOOKUP(A153,States!$A$6:$B$55,2,FALSE)="State law lets cities decide whether to hold on-cycle or off-cycle elections",D153,VLOOKUP(VLOOKUP(A153,States!$A$6:$B$55,2,FALSE),'Data Validation Options'!$A$36:$B$40,2,FALSE))</f>
        <v>Off-cycle by state law</v>
      </c>
      <c r="F153" s="2" t="s">
        <v>806</v>
      </c>
      <c r="G153" s="1" t="s">
        <v>807</v>
      </c>
      <c r="H153" s="1" t="s">
        <v>265</v>
      </c>
      <c r="I153" s="9" t="s">
        <v>283</v>
      </c>
      <c r="J153" s="41" t="s">
        <v>267</v>
      </c>
      <c r="K153" s="2" t="s">
        <v>808</v>
      </c>
      <c r="L153" s="1" t="s">
        <v>269</v>
      </c>
      <c r="M153" s="1"/>
      <c r="Q153">
        <f xml:space="preserve"> COUNTIF('Data Validation Options'!$A$14:$A$16,E153)</f>
        <v>0</v>
      </c>
    </row>
    <row r="154" spans="1:17" ht="72">
      <c r="A154" t="s">
        <v>72</v>
      </c>
      <c r="B154" t="s">
        <v>809</v>
      </c>
      <c r="C154" s="27">
        <v>343421</v>
      </c>
      <c r="D154" s="1" t="s">
        <v>262</v>
      </c>
      <c r="E154" s="69" t="str">
        <f>IF(VLOOKUP(A154,States!$A$6:$B$55,2,FALSE)="State law lets cities decide whether to hold on-cycle or off-cycle elections",D154,VLOOKUP(VLOOKUP(A154,States!$A$6:$B$55,2,FALSE),'Data Validation Options'!$A$36:$B$40,2,FALSE))</f>
        <v>On-cycle by state law</v>
      </c>
      <c r="F154" s="2" t="s">
        <v>810</v>
      </c>
      <c r="G154" s="1" t="s">
        <v>306</v>
      </c>
      <c r="H154" s="1" t="s">
        <v>320</v>
      </c>
      <c r="I154" s="2" t="s">
        <v>811</v>
      </c>
      <c r="J154" s="41" t="s">
        <v>289</v>
      </c>
      <c r="K154" s="2" t="s">
        <v>812</v>
      </c>
      <c r="L154" s="1" t="s">
        <v>381</v>
      </c>
      <c r="M154" s="1" t="s">
        <v>813</v>
      </c>
      <c r="N154" s="1" t="s">
        <v>814</v>
      </c>
      <c r="Q154">
        <f xml:space="preserve"> COUNTIF('Data Validation Options'!$A$14:$A$16,E154)</f>
        <v>1</v>
      </c>
    </row>
    <row r="155" spans="1:17" ht="72">
      <c r="A155" t="s">
        <v>72</v>
      </c>
      <c r="B155" t="s">
        <v>815</v>
      </c>
      <c r="C155" s="27">
        <v>50922</v>
      </c>
      <c r="D155" s="1" t="s">
        <v>262</v>
      </c>
      <c r="E155" s="69" t="str">
        <f>IF(VLOOKUP(A155,States!$A$6:$B$55,2,FALSE)="State law lets cities decide whether to hold on-cycle or off-cycle elections",D155,VLOOKUP(VLOOKUP(A155,States!$A$6:$B$55,2,FALSE),'Data Validation Options'!$A$36:$B$40,2,FALSE))</f>
        <v>On-cycle by state law</v>
      </c>
      <c r="F155" s="2" t="s">
        <v>810</v>
      </c>
      <c r="G155" s="1" t="s">
        <v>306</v>
      </c>
      <c r="H155" s="1" t="s">
        <v>320</v>
      </c>
      <c r="I155" s="2" t="s">
        <v>811</v>
      </c>
      <c r="J155" s="41" t="s">
        <v>289</v>
      </c>
      <c r="K155" s="2" t="s">
        <v>812</v>
      </c>
      <c r="L155" s="1" t="s">
        <v>269</v>
      </c>
      <c r="M155" s="1" t="s">
        <v>813</v>
      </c>
      <c r="N155" s="1" t="s">
        <v>816</v>
      </c>
      <c r="Q155">
        <f xml:space="preserve"> COUNTIF('Data Validation Options'!$A$14:$A$16,E155)</f>
        <v>1</v>
      </c>
    </row>
    <row r="156" spans="1:17" ht="72">
      <c r="A156" t="s">
        <v>72</v>
      </c>
      <c r="B156" t="s">
        <v>817</v>
      </c>
      <c r="C156" s="27">
        <v>45295</v>
      </c>
      <c r="D156" s="1" t="s">
        <v>262</v>
      </c>
      <c r="E156" s="69" t="str">
        <f>IF(VLOOKUP(A156,States!$A$6:$B$55,2,FALSE)="State law lets cities decide whether to hold on-cycle or off-cycle elections",D156,VLOOKUP(VLOOKUP(A156,States!$A$6:$B$55,2,FALSE),'Data Validation Options'!$A$36:$B$40,2,FALSE))</f>
        <v>On-cycle by state law</v>
      </c>
      <c r="F156" s="2" t="s">
        <v>810</v>
      </c>
      <c r="G156" s="1" t="s">
        <v>306</v>
      </c>
      <c r="H156" s="1" t="s">
        <v>320</v>
      </c>
      <c r="I156" s="2" t="s">
        <v>811</v>
      </c>
      <c r="J156" s="41" t="s">
        <v>289</v>
      </c>
      <c r="K156" s="2" t="s">
        <v>812</v>
      </c>
      <c r="L156" s="1" t="s">
        <v>269</v>
      </c>
      <c r="M156" s="1" t="s">
        <v>813</v>
      </c>
      <c r="N156" s="1" t="s">
        <v>818</v>
      </c>
      <c r="Q156">
        <f xml:space="preserve"> COUNTIF('Data Validation Options'!$A$14:$A$16,E156)</f>
        <v>1</v>
      </c>
    </row>
    <row r="157" spans="1:17" ht="72">
      <c r="A157" t="s">
        <v>72</v>
      </c>
      <c r="B157" t="s">
        <v>819</v>
      </c>
      <c r="C157" s="27">
        <v>44186</v>
      </c>
      <c r="D157" s="1" t="s">
        <v>262</v>
      </c>
      <c r="E157" s="69" t="str">
        <f>IF(VLOOKUP(A157,States!$A$6:$B$55,2,FALSE)="State law lets cities decide whether to hold on-cycle or off-cycle elections",D157,VLOOKUP(VLOOKUP(A157,States!$A$6:$B$55,2,FALSE),'Data Validation Options'!$A$36:$B$40,2,FALSE))</f>
        <v>On-cycle by state law</v>
      </c>
      <c r="F157" s="2" t="s">
        <v>810</v>
      </c>
      <c r="G157" s="1" t="s">
        <v>306</v>
      </c>
      <c r="H157" s="1" t="s">
        <v>320</v>
      </c>
      <c r="I157" s="2" t="s">
        <v>811</v>
      </c>
      <c r="J157" s="41" t="s">
        <v>289</v>
      </c>
      <c r="K157" s="2" t="s">
        <v>820</v>
      </c>
      <c r="L157" s="1" t="s">
        <v>269</v>
      </c>
      <c r="M157" s="1" t="s">
        <v>813</v>
      </c>
      <c r="N157" s="1" t="s">
        <v>821</v>
      </c>
      <c r="Q157">
        <f xml:space="preserve"> COUNTIF('Data Validation Options'!$A$14:$A$16,E157)</f>
        <v>1</v>
      </c>
    </row>
    <row r="158" spans="1:17" ht="72">
      <c r="A158" t="s">
        <v>72</v>
      </c>
      <c r="B158" t="s">
        <v>822</v>
      </c>
      <c r="C158" s="27">
        <v>43485</v>
      </c>
      <c r="D158" s="1" t="s">
        <v>262</v>
      </c>
      <c r="E158" s="69" t="str">
        <f>IF(VLOOKUP(A158,States!$A$6:$B$55,2,FALSE)="State law lets cities decide whether to hold on-cycle or off-cycle elections",D158,VLOOKUP(VLOOKUP(A158,States!$A$6:$B$55,2,FALSE),'Data Validation Options'!$A$36:$B$40,2,FALSE))</f>
        <v>On-cycle by state law</v>
      </c>
      <c r="F158" s="2" t="s">
        <v>810</v>
      </c>
      <c r="G158" s="1" t="s">
        <v>306</v>
      </c>
      <c r="H158" s="1" t="s">
        <v>320</v>
      </c>
      <c r="I158" s="2" t="s">
        <v>811</v>
      </c>
      <c r="J158" s="41" t="s">
        <v>289</v>
      </c>
      <c r="K158" s="2" t="s">
        <v>812</v>
      </c>
      <c r="L158" s="1" t="s">
        <v>269</v>
      </c>
      <c r="M158" s="1" t="s">
        <v>813</v>
      </c>
      <c r="N158" s="1" t="s">
        <v>823</v>
      </c>
      <c r="Q158">
        <f xml:space="preserve"> COUNTIF('Data Validation Options'!$A$14:$A$16,E158)</f>
        <v>1</v>
      </c>
    </row>
    <row r="159" spans="1:17" ht="158.4">
      <c r="A159" t="s">
        <v>76</v>
      </c>
      <c r="B159" t="s">
        <v>824</v>
      </c>
      <c r="C159" s="27">
        <v>236634</v>
      </c>
      <c r="D159" s="1" t="s">
        <v>262</v>
      </c>
      <c r="E159" s="71" t="str">
        <f>IF(VLOOKUP(A159,States!$A$6:$B$55,2,FALSE)="State law lets cities decide whether to hold on-cycle or off-cycle elections",D159,VLOOKUP(VLOOKUP(A159,States!$A$6:$B$55,2,FALSE),'Data Validation Options'!$A$36:$B$40,2,FALSE))</f>
        <v>Off-cycle by state law</v>
      </c>
      <c r="F159" s="2" t="s">
        <v>825</v>
      </c>
      <c r="G159" s="1" t="s">
        <v>826</v>
      </c>
      <c r="H159" s="1" t="s">
        <v>265</v>
      </c>
      <c r="I159" s="1" t="s">
        <v>283</v>
      </c>
      <c r="J159" s="41" t="str">
        <f>IF(AND(K159&lt;&gt;"N/A",NOT(LEFT(K159,12)="In California")), "Runoff", "No runoff")</f>
        <v>No runoff</v>
      </c>
      <c r="K159" s="1" t="s">
        <v>283</v>
      </c>
      <c r="L159" s="2" t="s">
        <v>827</v>
      </c>
      <c r="M159" s="1"/>
      <c r="N159" s="2" t="s">
        <v>828</v>
      </c>
      <c r="Q159">
        <f xml:space="preserve"> COUNTIF('Data Validation Options'!$A$14:$A$16,E159)</f>
        <v>0</v>
      </c>
    </row>
    <row r="160" spans="1:17" ht="158.4">
      <c r="A160" t="s">
        <v>76</v>
      </c>
      <c r="B160" t="s">
        <v>829</v>
      </c>
      <c r="C160" s="27">
        <v>129736</v>
      </c>
      <c r="D160" s="1" t="s">
        <v>262</v>
      </c>
      <c r="E160" s="71" t="str">
        <f>IF(VLOOKUP(A160,States!$A$6:$B$55,2,FALSE)="State law lets cities decide whether to hold on-cycle or off-cycle elections",D160,VLOOKUP(VLOOKUP(A160,States!$A$6:$B$55,2,FALSE),'Data Validation Options'!$A$36:$B$40,2,FALSE))</f>
        <v>Off-cycle by state law</v>
      </c>
      <c r="F160" s="2" t="s">
        <v>825</v>
      </c>
      <c r="G160" s="1" t="s">
        <v>826</v>
      </c>
      <c r="H160" s="1" t="s">
        <v>265</v>
      </c>
      <c r="I160" s="1" t="s">
        <v>283</v>
      </c>
      <c r="J160" s="41" t="str">
        <f>IF(AND(K160&lt;&gt;"N/A",NOT(LEFT(K160,12)="In California")), "Runoff", "No runoff")</f>
        <v>No runoff</v>
      </c>
      <c r="K160" s="1" t="s">
        <v>283</v>
      </c>
      <c r="L160" s="2" t="s">
        <v>827</v>
      </c>
      <c r="M160" s="1"/>
      <c r="N160" s="2" t="s">
        <v>830</v>
      </c>
      <c r="Q160">
        <f xml:space="preserve"> COUNTIF('Data Validation Options'!$A$14:$A$16,E160)</f>
        <v>0</v>
      </c>
    </row>
    <row r="161" spans="1:17" ht="158.4">
      <c r="A161" t="s">
        <v>76</v>
      </c>
      <c r="B161" t="s">
        <v>831</v>
      </c>
      <c r="C161" s="27">
        <v>112302</v>
      </c>
      <c r="D161" s="1" t="s">
        <v>262</v>
      </c>
      <c r="E161" s="71" t="str">
        <f>IF(VLOOKUP(A161,States!$A$6:$B$55,2,FALSE)="State law lets cities decide whether to hold on-cycle or off-cycle elections",D161,VLOOKUP(VLOOKUP(A161,States!$A$6:$B$55,2,FALSE),'Data Validation Options'!$A$36:$B$40,2,FALSE))</f>
        <v>Off-cycle by state law</v>
      </c>
      <c r="F161" s="2" t="s">
        <v>825</v>
      </c>
      <c r="G161" s="1" t="s">
        <v>826</v>
      </c>
      <c r="H161" s="1" t="s">
        <v>265</v>
      </c>
      <c r="I161" s="1" t="s">
        <v>283</v>
      </c>
      <c r="J161" s="41" t="str">
        <f>IF(AND(K161&lt;&gt;"N/A",NOT(LEFT(K161,12)="In California")), "Runoff", "No runoff")</f>
        <v>No runoff</v>
      </c>
      <c r="K161" s="1" t="s">
        <v>283</v>
      </c>
      <c r="L161" s="2" t="s">
        <v>827</v>
      </c>
      <c r="M161" s="1"/>
      <c r="N161" s="2" t="s">
        <v>832</v>
      </c>
      <c r="Q161">
        <f xml:space="preserve"> COUNTIF('Data Validation Options'!$A$14:$A$16,E161)</f>
        <v>0</v>
      </c>
    </row>
    <row r="162" spans="1:17" ht="216">
      <c r="A162" t="s">
        <v>76</v>
      </c>
      <c r="B162" t="s">
        <v>833</v>
      </c>
      <c r="C162" s="27">
        <v>67723</v>
      </c>
      <c r="D162" s="1" t="s">
        <v>262</v>
      </c>
      <c r="E162" s="71" t="str">
        <f>IF(VLOOKUP(A162,States!$A$6:$B$55,2,FALSE)="State law lets cities decide whether to hold on-cycle or off-cycle elections",D162,VLOOKUP(VLOOKUP(A162,States!$A$6:$B$55,2,FALSE),'Data Validation Options'!$A$36:$B$40,2,FALSE))</f>
        <v>Off-cycle by state law</v>
      </c>
      <c r="F162" s="2" t="s">
        <v>825</v>
      </c>
      <c r="G162" s="1" t="s">
        <v>826</v>
      </c>
      <c r="H162" s="1" t="s">
        <v>265</v>
      </c>
      <c r="I162" s="1" t="s">
        <v>283</v>
      </c>
      <c r="J162" s="41" t="s">
        <v>267</v>
      </c>
      <c r="K162" s="2" t="s">
        <v>834</v>
      </c>
      <c r="L162" s="1" t="s">
        <v>269</v>
      </c>
      <c r="M162" s="1"/>
      <c r="N162" s="2"/>
      <c r="O162" s="2" t="s">
        <v>835</v>
      </c>
      <c r="Q162">
        <f xml:space="preserve"> COUNTIF('Data Validation Options'!$A$14:$A$16,E162)</f>
        <v>0</v>
      </c>
    </row>
    <row r="163" spans="1:17" ht="43.2">
      <c r="A163" t="s">
        <v>76</v>
      </c>
      <c r="B163" t="s">
        <v>836</v>
      </c>
      <c r="C163" s="27">
        <v>57730</v>
      </c>
      <c r="D163" s="1" t="s">
        <v>262</v>
      </c>
      <c r="E163" s="71" t="str">
        <f>IF(VLOOKUP(A163,States!$A$6:$B$55,2,FALSE)="State law lets cities decide whether to hold on-cycle or off-cycle elections",D163,VLOOKUP(VLOOKUP(A163,States!$A$6:$B$55,2,FALSE),'Data Validation Options'!$A$36:$B$40,2,FALSE))</f>
        <v>Off-cycle by state law</v>
      </c>
      <c r="F163" s="2" t="s">
        <v>825</v>
      </c>
      <c r="G163" s="1" t="s">
        <v>826</v>
      </c>
      <c r="H163" s="1" t="s">
        <v>265</v>
      </c>
      <c r="I163" s="1" t="s">
        <v>283</v>
      </c>
      <c r="J163" s="41" t="str">
        <f>IF(AND(K163&lt;&gt;"N/A",NOT(LEFT(K163,12)="In California")), "Runoff", "No runoff")</f>
        <v>No runoff</v>
      </c>
      <c r="K163" s="1" t="s">
        <v>283</v>
      </c>
      <c r="L163" s="1" t="s">
        <v>269</v>
      </c>
      <c r="M163" s="1"/>
      <c r="N163" s="2" t="s">
        <v>837</v>
      </c>
      <c r="Q163">
        <f xml:space="preserve"> COUNTIF('Data Validation Options'!$A$14:$A$16,E163)</f>
        <v>0</v>
      </c>
    </row>
    <row r="164" spans="1:17" ht="28.8">
      <c r="A164" t="s">
        <v>80</v>
      </c>
      <c r="B164" t="s">
        <v>838</v>
      </c>
      <c r="C164" s="27">
        <v>2665039</v>
      </c>
      <c r="D164" s="1" t="s">
        <v>262</v>
      </c>
      <c r="E164" s="71" t="str">
        <f>IF(VLOOKUP(A164,States!$A$6:$B$55,2,FALSE)="State law lets cities decide whether to hold on-cycle or off-cycle elections",D164,VLOOKUP(VLOOKUP(A164,States!$A$6:$B$55,2,FALSE),'Data Validation Options'!$A$36:$B$40,2,FALSE))</f>
        <v>Off-cycle by state law</v>
      </c>
      <c r="F164" s="2" t="s">
        <v>839</v>
      </c>
      <c r="G164" s="1" t="s">
        <v>840</v>
      </c>
      <c r="H164" s="1" t="s">
        <v>265</v>
      </c>
      <c r="I164" s="1" t="s">
        <v>283</v>
      </c>
      <c r="J164" s="41" t="s">
        <v>267</v>
      </c>
      <c r="K164" s="2" t="s">
        <v>841</v>
      </c>
      <c r="L164" s="1" t="s">
        <v>269</v>
      </c>
      <c r="M164" s="1"/>
      <c r="N164" s="2" t="s">
        <v>842</v>
      </c>
      <c r="Q164">
        <f xml:space="preserve"> COUNTIF('Data Validation Options'!$A$14:$A$16,E164)</f>
        <v>0</v>
      </c>
    </row>
    <row r="165" spans="1:17" ht="57.6">
      <c r="A165" t="s">
        <v>80</v>
      </c>
      <c r="B165" t="s">
        <v>611</v>
      </c>
      <c r="C165" s="27">
        <v>177866</v>
      </c>
      <c r="D165" s="1" t="s">
        <v>262</v>
      </c>
      <c r="E165" s="71" t="str">
        <f>IF(VLOOKUP(A165,States!$A$6:$B$55,2,FALSE)="State law lets cities decide whether to hold on-cycle or off-cycle elections",D165,VLOOKUP(VLOOKUP(A165,States!$A$6:$B$55,2,FALSE),'Data Validation Options'!$A$36:$B$40,2,FALSE))</f>
        <v>Off-cycle by state law</v>
      </c>
      <c r="F165" s="2" t="s">
        <v>843</v>
      </c>
      <c r="G165" s="1" t="s">
        <v>603</v>
      </c>
      <c r="H165" s="1" t="s">
        <v>314</v>
      </c>
      <c r="I165" s="2" t="s">
        <v>844</v>
      </c>
      <c r="J165" s="41" t="str">
        <f t="shared" ref="J165:J177" si="4">IF(AND(K165&lt;&gt;"N/A",NOT(LEFT(K165,12)="In California")), "Runoff", "No runoff")</f>
        <v>No runoff</v>
      </c>
      <c r="K165" s="1" t="s">
        <v>283</v>
      </c>
      <c r="L165" s="1" t="s">
        <v>269</v>
      </c>
      <c r="M165" s="1"/>
      <c r="N165" s="6" t="s">
        <v>845</v>
      </c>
      <c r="Q165">
        <f xml:space="preserve"> COUNTIF('Data Validation Options'!$A$14:$A$16,E165)</f>
        <v>0</v>
      </c>
    </row>
    <row r="166" spans="1:17" ht="28.8">
      <c r="A166" t="s">
        <v>80</v>
      </c>
      <c r="B166" t="s">
        <v>846</v>
      </c>
      <c r="C166" s="27">
        <v>149936</v>
      </c>
      <c r="D166" s="1" t="s">
        <v>262</v>
      </c>
      <c r="E166" s="71" t="str">
        <f>IF(VLOOKUP(A166,States!$A$6:$B$55,2,FALSE)="State law lets cities decide whether to hold on-cycle or off-cycle elections",D166,VLOOKUP(VLOOKUP(A166,States!$A$6:$B$55,2,FALSE),'Data Validation Options'!$A$36:$B$40,2,FALSE))</f>
        <v>Off-cycle by state law</v>
      </c>
      <c r="F166" s="2" t="s">
        <v>847</v>
      </c>
      <c r="G166" s="1" t="s">
        <v>603</v>
      </c>
      <c r="H166" s="1" t="s">
        <v>265</v>
      </c>
      <c r="I166" s="1" t="s">
        <v>848</v>
      </c>
      <c r="J166" s="41" t="str">
        <f t="shared" si="4"/>
        <v>No runoff</v>
      </c>
      <c r="K166" s="1" t="s">
        <v>283</v>
      </c>
      <c r="L166" s="1" t="s">
        <v>269</v>
      </c>
      <c r="M166" s="1"/>
      <c r="N166" s="6" t="s">
        <v>849</v>
      </c>
      <c r="Q166">
        <f xml:space="preserve"> COUNTIF('Data Validation Options'!$A$14:$A$16,E166)</f>
        <v>0</v>
      </c>
    </row>
    <row r="167" spans="1:17" ht="28.8">
      <c r="A167" t="s">
        <v>80</v>
      </c>
      <c r="B167" t="s">
        <v>850</v>
      </c>
      <c r="C167" s="27">
        <v>150033</v>
      </c>
      <c r="D167" s="1" t="s">
        <v>262</v>
      </c>
      <c r="E167" s="71" t="str">
        <f>IF(VLOOKUP(A167,States!$A$6:$B$55,2,FALSE)="State law lets cities decide whether to hold on-cycle or off-cycle elections",D167,VLOOKUP(VLOOKUP(A167,States!$A$6:$B$55,2,FALSE),'Data Validation Options'!$A$36:$B$40,2,FALSE))</f>
        <v>Off-cycle by state law</v>
      </c>
      <c r="F167" s="1" t="s">
        <v>851</v>
      </c>
      <c r="G167" s="1" t="s">
        <v>603</v>
      </c>
      <c r="H167" s="1" t="s">
        <v>265</v>
      </c>
      <c r="I167" s="1" t="s">
        <v>852</v>
      </c>
      <c r="J167" s="41" t="str">
        <f t="shared" si="4"/>
        <v>No runoff</v>
      </c>
      <c r="K167" s="1" t="s">
        <v>283</v>
      </c>
      <c r="L167" t="s">
        <v>269</v>
      </c>
      <c r="M167" s="1"/>
      <c r="Q167">
        <f xml:space="preserve"> COUNTIF('Data Validation Options'!$A$14:$A$16,E167)</f>
        <v>0</v>
      </c>
    </row>
    <row r="168" spans="1:17" ht="72">
      <c r="A168" t="s">
        <v>80</v>
      </c>
      <c r="B168" t="s">
        <v>853</v>
      </c>
      <c r="C168" s="27">
        <v>146713</v>
      </c>
      <c r="D168" s="1" t="s">
        <v>262</v>
      </c>
      <c r="E168" s="71" t="str">
        <f>IF(VLOOKUP(A168,States!$A$6:$B$55,2,FALSE)="State law lets cities decide whether to hold on-cycle or off-cycle elections",D168,VLOOKUP(VLOOKUP(A168,States!$A$6:$B$55,2,FALSE),'Data Validation Options'!$A$36:$B$40,2,FALSE))</f>
        <v>Off-cycle by state law</v>
      </c>
      <c r="F168" s="2" t="s">
        <v>854</v>
      </c>
      <c r="G168" s="1" t="s">
        <v>855</v>
      </c>
      <c r="H168" s="1" t="s">
        <v>265</v>
      </c>
      <c r="I168" s="1" t="s">
        <v>283</v>
      </c>
      <c r="J168" s="41" t="str">
        <f t="shared" si="4"/>
        <v>No runoff</v>
      </c>
      <c r="K168" s="1" t="s">
        <v>283</v>
      </c>
      <c r="L168" s="1" t="s">
        <v>269</v>
      </c>
      <c r="M168" s="1"/>
      <c r="Q168">
        <f xml:space="preserve"> COUNTIF('Data Validation Options'!$A$14:$A$16,E168)</f>
        <v>0</v>
      </c>
    </row>
    <row r="169" spans="1:17" ht="28.8">
      <c r="A169" t="s">
        <v>80</v>
      </c>
      <c r="B169" t="s">
        <v>856</v>
      </c>
      <c r="C169" s="27">
        <v>113273</v>
      </c>
      <c r="D169" s="1" t="s">
        <v>280</v>
      </c>
      <c r="E169" s="71" t="str">
        <f>IF(VLOOKUP(A169,States!$A$6:$B$55,2,FALSE)="State law lets cities decide whether to hold on-cycle or off-cycle elections",D169,VLOOKUP(VLOOKUP(A169,States!$A$6:$B$55,2,FALSE),'Data Validation Options'!$A$36:$B$40,2,FALSE))</f>
        <v>Off-cycle by state law</v>
      </c>
      <c r="F169" s="2" t="s">
        <v>857</v>
      </c>
      <c r="G169" s="1" t="s">
        <v>858</v>
      </c>
      <c r="H169" s="1" t="s">
        <v>265</v>
      </c>
      <c r="I169" s="1" t="s">
        <v>283</v>
      </c>
      <c r="J169" s="41" t="str">
        <f t="shared" si="4"/>
        <v>No runoff</v>
      </c>
      <c r="K169" s="1" t="s">
        <v>283</v>
      </c>
      <c r="L169" s="1" t="s">
        <v>269</v>
      </c>
      <c r="M169" s="1"/>
      <c r="Q169">
        <f xml:space="preserve"> COUNTIF('Data Validation Options'!$A$14:$A$16,E169)</f>
        <v>0</v>
      </c>
    </row>
    <row r="170" spans="1:17" ht="57.6">
      <c r="A170" t="s">
        <v>80</v>
      </c>
      <c r="B170" t="s">
        <v>859</v>
      </c>
      <c r="C170" s="27">
        <v>113177</v>
      </c>
      <c r="D170" s="1" t="s">
        <v>280</v>
      </c>
      <c r="E170" s="71" t="str">
        <f>IF(VLOOKUP(A170,States!$A$6:$B$55,2,FALSE)="State law lets cities decide whether to hold on-cycle or off-cycle elections",D170,VLOOKUP(VLOOKUP(A170,States!$A$6:$B$55,2,FALSE),'Data Validation Options'!$A$36:$B$40,2,FALSE))</f>
        <v>Off-cycle by state law</v>
      </c>
      <c r="F170" s="2" t="s">
        <v>860</v>
      </c>
      <c r="G170" s="1" t="s">
        <v>603</v>
      </c>
      <c r="H170" s="1" t="s">
        <v>265</v>
      </c>
      <c r="I170" s="1" t="s">
        <v>283</v>
      </c>
      <c r="J170" s="41" t="str">
        <f t="shared" si="4"/>
        <v>No runoff</v>
      </c>
      <c r="K170" s="1" t="s">
        <v>283</v>
      </c>
      <c r="L170" s="1" t="s">
        <v>269</v>
      </c>
      <c r="M170" s="1"/>
      <c r="N170" s="2" t="s">
        <v>861</v>
      </c>
      <c r="Q170">
        <f xml:space="preserve"> COUNTIF('Data Validation Options'!$A$14:$A$16,E170)</f>
        <v>0</v>
      </c>
    </row>
    <row r="171" spans="1:17" ht="28.8">
      <c r="A171" t="s">
        <v>80</v>
      </c>
      <c r="B171" t="s">
        <v>346</v>
      </c>
      <c r="C171" s="27">
        <v>111021</v>
      </c>
      <c r="D171" s="1" t="s">
        <v>262</v>
      </c>
      <c r="E171" s="71" t="str">
        <f>IF(VLOOKUP(A171,States!$A$6:$B$55,2,FALSE)="State law lets cities decide whether to hold on-cycle or off-cycle elections",D171,VLOOKUP(VLOOKUP(A171,States!$A$6:$B$55,2,FALSE),'Data Validation Options'!$A$36:$B$40,2,FALSE))</f>
        <v>Off-cycle by state law</v>
      </c>
      <c r="F171" s="2" t="s">
        <v>862</v>
      </c>
      <c r="G171" s="1" t="s">
        <v>603</v>
      </c>
      <c r="H171" s="1" t="s">
        <v>314</v>
      </c>
      <c r="I171" s="2" t="s">
        <v>863</v>
      </c>
      <c r="J171" s="41" t="str">
        <f t="shared" si="4"/>
        <v>No runoff</v>
      </c>
      <c r="K171" s="1" t="s">
        <v>283</v>
      </c>
      <c r="L171" s="1" t="s">
        <v>269</v>
      </c>
      <c r="M171" s="1"/>
      <c r="N171" s="2" t="s">
        <v>864</v>
      </c>
      <c r="Q171">
        <f xml:space="preserve"> COUNTIF('Data Validation Options'!$A$14:$A$16,E171)</f>
        <v>0</v>
      </c>
    </row>
    <row r="172" spans="1:17" ht="57.6">
      <c r="A172" t="s">
        <v>86</v>
      </c>
      <c r="B172" t="s">
        <v>865</v>
      </c>
      <c r="C172" s="27">
        <v>880621</v>
      </c>
      <c r="D172" s="1" t="s">
        <v>280</v>
      </c>
      <c r="E172" s="71" t="str">
        <f>IF(VLOOKUP(A172,States!$A$6:$B$55,2,FALSE)="State law lets cities decide whether to hold on-cycle or off-cycle elections",D172,VLOOKUP(VLOOKUP(A172,States!$A$6:$B$55,2,FALSE),'Data Validation Options'!$A$36:$B$40,2,FALSE))</f>
        <v>Off-cycle by state law</v>
      </c>
      <c r="F172" s="2" t="s">
        <v>866</v>
      </c>
      <c r="G172" s="1" t="s">
        <v>867</v>
      </c>
      <c r="H172" s="1" t="s">
        <v>314</v>
      </c>
      <c r="I172" s="2" t="s">
        <v>868</v>
      </c>
      <c r="J172" s="41" t="str">
        <f t="shared" si="4"/>
        <v>No runoff</v>
      </c>
      <c r="K172" s="1" t="s">
        <v>283</v>
      </c>
      <c r="L172" t="s">
        <v>269</v>
      </c>
      <c r="M172" s="1"/>
      <c r="N172" s="1" t="s">
        <v>869</v>
      </c>
      <c r="Q172">
        <f xml:space="preserve"> COUNTIF('Data Validation Options'!$A$14:$A$16,E172)</f>
        <v>0</v>
      </c>
    </row>
    <row r="173" spans="1:17" ht="57.6">
      <c r="A173" t="s">
        <v>86</v>
      </c>
      <c r="B173" t="s">
        <v>870</v>
      </c>
      <c r="C173" s="27">
        <v>267927</v>
      </c>
      <c r="D173" s="1" t="s">
        <v>262</v>
      </c>
      <c r="E173" s="71" t="str">
        <f>IF(VLOOKUP(A173,States!$A$6:$B$55,2,FALSE)="State law lets cities decide whether to hold on-cycle or off-cycle elections",D173,VLOOKUP(VLOOKUP(A173,States!$A$6:$B$55,2,FALSE),'Data Validation Options'!$A$36:$B$40,2,FALSE))</f>
        <v>Off-cycle by state law</v>
      </c>
      <c r="F173" s="2" t="s">
        <v>866</v>
      </c>
      <c r="G173" s="1" t="s">
        <v>867</v>
      </c>
      <c r="H173" s="1" t="s">
        <v>314</v>
      </c>
      <c r="I173" s="2" t="s">
        <v>868</v>
      </c>
      <c r="J173" s="41" t="str">
        <f t="shared" si="4"/>
        <v>No runoff</v>
      </c>
      <c r="K173" s="1" t="s">
        <v>283</v>
      </c>
      <c r="L173" t="s">
        <v>269</v>
      </c>
      <c r="M173" s="1"/>
      <c r="N173" s="1" t="s">
        <v>869</v>
      </c>
      <c r="Q173">
        <f xml:space="preserve"> COUNTIF('Data Validation Options'!$A$14:$A$16,E173)</f>
        <v>0</v>
      </c>
    </row>
    <row r="174" spans="1:17" ht="57.6">
      <c r="A174" t="s">
        <v>86</v>
      </c>
      <c r="B174" t="s">
        <v>871</v>
      </c>
      <c r="C174" s="27">
        <v>115749</v>
      </c>
      <c r="D174" s="1" t="s">
        <v>262</v>
      </c>
      <c r="E174" s="71" t="str">
        <f>IF(VLOOKUP(A174,States!$A$6:$B$55,2,FALSE)="State law lets cities decide whether to hold on-cycle or off-cycle elections",D174,VLOOKUP(VLOOKUP(A174,States!$A$6:$B$55,2,FALSE),'Data Validation Options'!$A$36:$B$40,2,FALSE))</f>
        <v>Off-cycle by state law</v>
      </c>
      <c r="F174" s="2" t="s">
        <v>866</v>
      </c>
      <c r="G174" s="1" t="s">
        <v>867</v>
      </c>
      <c r="H174" s="1" t="s">
        <v>314</v>
      </c>
      <c r="I174" s="2" t="s">
        <v>868</v>
      </c>
      <c r="J174" s="41" t="str">
        <f t="shared" si="4"/>
        <v>No runoff</v>
      </c>
      <c r="K174" s="1" t="s">
        <v>283</v>
      </c>
      <c r="L174" t="s">
        <v>269</v>
      </c>
      <c r="M174" s="1"/>
      <c r="N174" s="1" t="s">
        <v>872</v>
      </c>
      <c r="Q174">
        <f xml:space="preserve"> COUNTIF('Data Validation Options'!$A$14:$A$16,E174)</f>
        <v>0</v>
      </c>
    </row>
    <row r="175" spans="1:17" ht="57.6">
      <c r="A175" t="s">
        <v>86</v>
      </c>
      <c r="B175" t="s">
        <v>873</v>
      </c>
      <c r="C175" s="27">
        <v>103110</v>
      </c>
      <c r="D175" s="1" t="s">
        <v>262</v>
      </c>
      <c r="E175" s="71" t="str">
        <f>IF(VLOOKUP(A175,States!$A$6:$B$55,2,FALSE)="State law lets cities decide whether to hold on-cycle or off-cycle elections",D175,VLOOKUP(VLOOKUP(A175,States!$A$6:$B$55,2,FALSE),'Data Validation Options'!$A$36:$B$40,2,FALSE))</f>
        <v>Off-cycle by state law</v>
      </c>
      <c r="F175" s="2" t="s">
        <v>866</v>
      </c>
      <c r="G175" s="1" t="s">
        <v>867</v>
      </c>
      <c r="H175" s="1" t="s">
        <v>314</v>
      </c>
      <c r="I175" s="2" t="s">
        <v>868</v>
      </c>
      <c r="J175" s="41" t="str">
        <f t="shared" si="4"/>
        <v>No runoff</v>
      </c>
      <c r="K175" s="1" t="s">
        <v>283</v>
      </c>
      <c r="L175" t="s">
        <v>269</v>
      </c>
      <c r="M175" s="1"/>
      <c r="N175" s="1" t="s">
        <v>869</v>
      </c>
      <c r="Q175">
        <f xml:space="preserve"> COUNTIF('Data Validation Options'!$A$14:$A$16,E175)</f>
        <v>0</v>
      </c>
    </row>
    <row r="176" spans="1:17" ht="57.6">
      <c r="A176" t="s">
        <v>86</v>
      </c>
      <c r="B176" t="s">
        <v>874</v>
      </c>
      <c r="C176" s="27">
        <v>101966</v>
      </c>
      <c r="D176" s="1" t="s">
        <v>262</v>
      </c>
      <c r="E176" s="71" t="str">
        <f>IF(VLOOKUP(A176,States!$A$6:$B$55,2,FALSE)="State law lets cities decide whether to hold on-cycle or off-cycle elections",D176,VLOOKUP(VLOOKUP(A176,States!$A$6:$B$55,2,FALSE),'Data Validation Options'!$A$36:$B$40,2,FALSE))</f>
        <v>Off-cycle by state law</v>
      </c>
      <c r="F176" s="2" t="s">
        <v>866</v>
      </c>
      <c r="G176" s="1" t="s">
        <v>867</v>
      </c>
      <c r="H176" s="1" t="s">
        <v>314</v>
      </c>
      <c r="I176" s="2" t="s">
        <v>868</v>
      </c>
      <c r="J176" s="41" t="str">
        <f t="shared" si="4"/>
        <v>No runoff</v>
      </c>
      <c r="K176" s="1" t="s">
        <v>283</v>
      </c>
      <c r="L176" t="s">
        <v>269</v>
      </c>
      <c r="M176" s="1"/>
      <c r="N176" s="1" t="s">
        <v>869</v>
      </c>
      <c r="Q176">
        <f xml:space="preserve"> COUNTIF('Data Validation Options'!$A$14:$A$16,E176)</f>
        <v>0</v>
      </c>
    </row>
    <row r="177" spans="1:17" ht="57.6">
      <c r="A177" t="s">
        <v>86</v>
      </c>
      <c r="B177" t="s">
        <v>875</v>
      </c>
      <c r="C177" s="27">
        <v>101964</v>
      </c>
      <c r="D177" s="1" t="s">
        <v>262</v>
      </c>
      <c r="E177" s="71" t="str">
        <f>IF(VLOOKUP(A177,States!$A$6:$B$55,2,FALSE)="State law lets cities decide whether to hold on-cycle or off-cycle elections",D177,VLOOKUP(VLOOKUP(A177,States!$A$6:$B$55,2,FALSE),'Data Validation Options'!$A$36:$B$40,2,FALSE))</f>
        <v>Off-cycle by state law</v>
      </c>
      <c r="F177" s="2" t="s">
        <v>866</v>
      </c>
      <c r="G177" s="1" t="s">
        <v>867</v>
      </c>
      <c r="H177" s="1" t="s">
        <v>314</v>
      </c>
      <c r="I177" s="2" t="s">
        <v>868</v>
      </c>
      <c r="J177" s="41" t="str">
        <f t="shared" si="4"/>
        <v>No runoff</v>
      </c>
      <c r="K177" s="1" t="s">
        <v>283</v>
      </c>
      <c r="L177" t="s">
        <v>269</v>
      </c>
      <c r="M177" s="1"/>
      <c r="N177" s="1" t="s">
        <v>869</v>
      </c>
      <c r="Q177">
        <f xml:space="preserve"> COUNTIF('Data Validation Options'!$A$14:$A$16,E177)</f>
        <v>0</v>
      </c>
    </row>
    <row r="178" spans="1:17" ht="28.8">
      <c r="A178" t="s">
        <v>91</v>
      </c>
      <c r="B178" t="s">
        <v>876</v>
      </c>
      <c r="C178" s="27">
        <v>211034</v>
      </c>
      <c r="D178" s="1" t="s">
        <v>262</v>
      </c>
      <c r="E178" s="71" t="str">
        <f>IF(VLOOKUP(A178,States!$A$6:$B$55,2,FALSE)="State law lets cities decide whether to hold on-cycle or off-cycle elections",D178,VLOOKUP(VLOOKUP(A178,States!$A$6:$B$55,2,FALSE),'Data Validation Options'!$A$36:$B$40,2,FALSE))</f>
        <v>Off-cycle by state law</v>
      </c>
      <c r="F178" s="2" t="s">
        <v>877</v>
      </c>
      <c r="G178" s="1" t="s">
        <v>878</v>
      </c>
      <c r="H178" s="1" t="s">
        <v>265</v>
      </c>
      <c r="I178" s="1" t="s">
        <v>283</v>
      </c>
      <c r="J178" s="41" t="s">
        <v>267</v>
      </c>
      <c r="K178" s="2" t="s">
        <v>879</v>
      </c>
      <c r="L178" s="1" t="s">
        <v>269</v>
      </c>
      <c r="M178" s="1"/>
      <c r="N178" s="2" t="s">
        <v>880</v>
      </c>
      <c r="Q178">
        <f xml:space="preserve"> COUNTIF('Data Validation Options'!$A$14:$A$16,E178)</f>
        <v>0</v>
      </c>
    </row>
    <row r="179" spans="1:17" ht="28.8">
      <c r="A179" t="s">
        <v>91</v>
      </c>
      <c r="B179" t="s">
        <v>881</v>
      </c>
      <c r="C179" s="27">
        <v>136650</v>
      </c>
      <c r="D179" s="1" t="s">
        <v>262</v>
      </c>
      <c r="E179" s="71" t="str">
        <f>IF(VLOOKUP(A179,States!$A$6:$B$55,2,FALSE)="State law lets cities decide whether to hold on-cycle or off-cycle elections",D179,VLOOKUP(VLOOKUP(A179,States!$A$6:$B$55,2,FALSE),'Data Validation Options'!$A$36:$B$40,2,FALSE))</f>
        <v>Off-cycle by state law</v>
      </c>
      <c r="F179" s="2" t="s">
        <v>877</v>
      </c>
      <c r="G179" s="1" t="s">
        <v>878</v>
      </c>
      <c r="H179" s="1" t="s">
        <v>265</v>
      </c>
      <c r="I179" s="1" t="s">
        <v>283</v>
      </c>
      <c r="J179" s="41" t="s">
        <v>267</v>
      </c>
      <c r="K179" s="2" t="s">
        <v>879</v>
      </c>
      <c r="L179" s="1" t="s">
        <v>269</v>
      </c>
      <c r="M179" s="1"/>
      <c r="N179" s="2" t="s">
        <v>882</v>
      </c>
      <c r="Q179">
        <f xml:space="preserve"> COUNTIF('Data Validation Options'!$A$14:$A$16,E179)</f>
        <v>0</v>
      </c>
    </row>
    <row r="180" spans="1:17" ht="28.8">
      <c r="A180" t="s">
        <v>91</v>
      </c>
      <c r="B180" t="s">
        <v>883</v>
      </c>
      <c r="C180" s="27">
        <v>100486</v>
      </c>
      <c r="D180" s="1" t="s">
        <v>262</v>
      </c>
      <c r="E180" s="71" t="str">
        <f>IF(VLOOKUP(A180,States!$A$6:$B$55,2,FALSE)="State law lets cities decide whether to hold on-cycle or off-cycle elections",D180,VLOOKUP(VLOOKUP(A180,States!$A$6:$B$55,2,FALSE),'Data Validation Options'!$A$36:$B$40,2,FALSE))</f>
        <v>Off-cycle by state law</v>
      </c>
      <c r="F180" s="2" t="s">
        <v>877</v>
      </c>
      <c r="G180" s="1" t="s">
        <v>878</v>
      </c>
      <c r="H180" s="1" t="s">
        <v>314</v>
      </c>
      <c r="I180" s="2" t="s">
        <v>884</v>
      </c>
      <c r="J180" s="41" t="s">
        <v>267</v>
      </c>
      <c r="K180" s="2" t="s">
        <v>879</v>
      </c>
      <c r="L180" s="1" t="s">
        <v>269</v>
      </c>
      <c r="M180" s="1"/>
      <c r="Q180">
        <f xml:space="preserve"> COUNTIF('Data Validation Options'!$A$14:$A$16,E180)</f>
        <v>0</v>
      </c>
    </row>
    <row r="181" spans="1:17" ht="28.8">
      <c r="A181" t="s">
        <v>91</v>
      </c>
      <c r="B181" t="s">
        <v>885</v>
      </c>
      <c r="C181" s="27">
        <v>85419</v>
      </c>
      <c r="D181" s="1" t="s">
        <v>262</v>
      </c>
      <c r="E181" s="71" t="str">
        <f>IF(VLOOKUP(A181,States!$A$6:$B$55,2,FALSE)="State law lets cities decide whether to hold on-cycle or off-cycle elections",D181,VLOOKUP(VLOOKUP(A181,States!$A$6:$B$55,2,FALSE),'Data Validation Options'!$A$36:$B$40,2,FALSE))</f>
        <v>Off-cycle by state law</v>
      </c>
      <c r="F181" s="2" t="s">
        <v>877</v>
      </c>
      <c r="G181" s="1" t="s">
        <v>878</v>
      </c>
      <c r="H181" s="1" t="s">
        <v>265</v>
      </c>
      <c r="I181" s="1" t="s">
        <v>283</v>
      </c>
      <c r="J181" s="41" t="str">
        <f>IF(AND(K181&lt;&gt;"N/A",NOT(LEFT(K181,12)="In California")), "Runoff", "No runoff")</f>
        <v>No runoff</v>
      </c>
      <c r="K181" s="9" t="s">
        <v>283</v>
      </c>
      <c r="L181" s="1" t="s">
        <v>269</v>
      </c>
      <c r="M181" s="1"/>
      <c r="N181" s="2" t="s">
        <v>886</v>
      </c>
      <c r="Q181">
        <f xml:space="preserve"> COUNTIF('Data Validation Options'!$A$14:$A$16,E181)</f>
        <v>0</v>
      </c>
    </row>
    <row r="182" spans="1:17" ht="28.8">
      <c r="A182" t="s">
        <v>91</v>
      </c>
      <c r="B182" t="s">
        <v>887</v>
      </c>
      <c r="C182" s="27">
        <v>75233</v>
      </c>
      <c r="D182" s="1" t="s">
        <v>262</v>
      </c>
      <c r="E182" s="71" t="str">
        <f>IF(VLOOKUP(A182,States!$A$6:$B$55,2,FALSE)="State law lets cities decide whether to hold on-cycle or off-cycle elections",D182,VLOOKUP(VLOOKUP(A182,States!$A$6:$B$55,2,FALSE),'Data Validation Options'!$A$36:$B$40,2,FALSE))</f>
        <v>Off-cycle by state law</v>
      </c>
      <c r="F182" s="2" t="s">
        <v>877</v>
      </c>
      <c r="G182" s="1" t="s">
        <v>878</v>
      </c>
      <c r="H182" s="1" t="s">
        <v>314</v>
      </c>
      <c r="I182" s="2" t="s">
        <v>888</v>
      </c>
      <c r="J182" s="41" t="s">
        <v>289</v>
      </c>
      <c r="K182" s="9" t="s">
        <v>283</v>
      </c>
      <c r="L182" s="1" t="s">
        <v>269</v>
      </c>
      <c r="M182" s="1"/>
      <c r="O182" s="2" t="s">
        <v>889</v>
      </c>
      <c r="Q182">
        <f xml:space="preserve"> COUNTIF('Data Validation Options'!$A$14:$A$16,E182)</f>
        <v>0</v>
      </c>
    </row>
    <row r="183" spans="1:17" ht="86.4">
      <c r="A183" t="s">
        <v>95</v>
      </c>
      <c r="B183" t="s">
        <v>890</v>
      </c>
      <c r="C183" s="27">
        <v>396192</v>
      </c>
      <c r="D183" s="1" t="s">
        <v>262</v>
      </c>
      <c r="E183" s="71" t="str">
        <f>IF(VLOOKUP(A183,States!$A$6:$B$55,2,FALSE)="State law lets cities decide whether to hold on-cycle or off-cycle elections",D183,VLOOKUP(VLOOKUP(A183,States!$A$6:$B$55,2,FALSE),'Data Validation Options'!$A$36:$B$40,2,FALSE))</f>
        <v>Off-cycle by state law</v>
      </c>
      <c r="F183" s="2" t="s">
        <v>891</v>
      </c>
      <c r="G183" s="1" t="s">
        <v>313</v>
      </c>
      <c r="H183" s="1" t="s">
        <v>314</v>
      </c>
      <c r="I183" s="1" t="s">
        <v>892</v>
      </c>
      <c r="J183" s="41" t="str">
        <f t="shared" ref="J183:J192" si="5">IF(AND(K183&lt;&gt;"N/A",NOT(LEFT(K183,12)="In California")), "Runoff", "No runoff")</f>
        <v>No runoff</v>
      </c>
      <c r="K183" s="1" t="s">
        <v>283</v>
      </c>
      <c r="L183" s="1" t="s">
        <v>269</v>
      </c>
      <c r="M183" s="1"/>
      <c r="Q183">
        <f xml:space="preserve"> COUNTIF('Data Validation Options'!$A$14:$A$16,E183)</f>
        <v>0</v>
      </c>
    </row>
    <row r="184" spans="1:17" ht="86.4">
      <c r="A184" t="s">
        <v>95</v>
      </c>
      <c r="B184" t="s">
        <v>893</v>
      </c>
      <c r="C184" s="27">
        <v>197726</v>
      </c>
      <c r="D184" s="1" t="s">
        <v>262</v>
      </c>
      <c r="E184" s="71" t="str">
        <f>IF(VLOOKUP(A184,States!$A$6:$B$55,2,FALSE)="State law lets cities decide whether to hold on-cycle or off-cycle elections",D184,VLOOKUP(VLOOKUP(A184,States!$A$6:$B$55,2,FALSE),'Data Validation Options'!$A$36:$B$40,2,FALSE))</f>
        <v>Off-cycle by state law</v>
      </c>
      <c r="F184" s="2" t="s">
        <v>891</v>
      </c>
      <c r="G184" s="1" t="s">
        <v>313</v>
      </c>
      <c r="H184" s="1" t="s">
        <v>314</v>
      </c>
      <c r="I184" s="1" t="s">
        <v>892</v>
      </c>
      <c r="J184" s="41" t="str">
        <f t="shared" si="5"/>
        <v>No runoff</v>
      </c>
      <c r="K184" s="1" t="s">
        <v>283</v>
      </c>
      <c r="L184" s="1" t="s">
        <v>269</v>
      </c>
      <c r="M184" s="1"/>
      <c r="Q184">
        <f xml:space="preserve"> COUNTIF('Data Validation Options'!$A$14:$A$16,E184)</f>
        <v>0</v>
      </c>
    </row>
    <row r="185" spans="1:17" ht="86.4">
      <c r="A185" t="s">
        <v>95</v>
      </c>
      <c r="B185" t="s">
        <v>894</v>
      </c>
      <c r="C185" s="27">
        <v>153345</v>
      </c>
      <c r="D185" s="1" t="s">
        <v>262</v>
      </c>
      <c r="E185" s="71" t="str">
        <f>IF(VLOOKUP(A185,States!$A$6:$B$55,2,FALSE)="State law lets cities decide whether to hold on-cycle or off-cycle elections",D185,VLOOKUP(VLOOKUP(A185,States!$A$6:$B$55,2,FALSE),'Data Validation Options'!$A$36:$B$40,2,FALSE))</f>
        <v>Off-cycle by state law</v>
      </c>
      <c r="F185" s="2" t="s">
        <v>891</v>
      </c>
      <c r="G185" s="1" t="s">
        <v>313</v>
      </c>
      <c r="H185" s="1" t="s">
        <v>314</v>
      </c>
      <c r="I185" s="1" t="s">
        <v>892</v>
      </c>
      <c r="J185" s="41" t="str">
        <f t="shared" si="5"/>
        <v>No runoff</v>
      </c>
      <c r="K185" s="1" t="s">
        <v>283</v>
      </c>
      <c r="L185" s="1" t="s">
        <v>269</v>
      </c>
      <c r="M185" s="1"/>
      <c r="Q185">
        <f xml:space="preserve"> COUNTIF('Data Validation Options'!$A$14:$A$16,E185)</f>
        <v>0</v>
      </c>
    </row>
    <row r="186" spans="1:17" ht="86.4">
      <c r="A186" t="s">
        <v>95</v>
      </c>
      <c r="B186" t="s">
        <v>895</v>
      </c>
      <c r="C186" s="27">
        <v>145616</v>
      </c>
      <c r="D186" s="1" t="s">
        <v>262</v>
      </c>
      <c r="E186" s="71" t="str">
        <f>IF(VLOOKUP(A186,States!$A$6:$B$55,2,FALSE)="State law lets cities decide whether to hold on-cycle or off-cycle elections",D186,VLOOKUP(VLOOKUP(A186,States!$A$6:$B$55,2,FALSE),'Data Validation Options'!$A$36:$B$40,2,FALSE))</f>
        <v>Off-cycle by state law</v>
      </c>
      <c r="F186" s="2" t="s">
        <v>891</v>
      </c>
      <c r="G186" s="1" t="s">
        <v>313</v>
      </c>
      <c r="H186" s="1" t="s">
        <v>314</v>
      </c>
      <c r="I186" s="1" t="s">
        <v>892</v>
      </c>
      <c r="J186" s="41" t="str">
        <f t="shared" si="5"/>
        <v>No runoff</v>
      </c>
      <c r="K186" s="1" t="s">
        <v>283</v>
      </c>
      <c r="L186" s="1" t="s">
        <v>269</v>
      </c>
      <c r="M186" s="1"/>
      <c r="Q186">
        <f xml:space="preserve"> COUNTIF('Data Validation Options'!$A$14:$A$16,E186)</f>
        <v>0</v>
      </c>
    </row>
    <row r="187" spans="1:17" ht="86.4">
      <c r="A187" t="s">
        <v>95</v>
      </c>
      <c r="B187" t="s">
        <v>896</v>
      </c>
      <c r="C187" s="27">
        <v>126697</v>
      </c>
      <c r="D187" s="1" t="s">
        <v>262</v>
      </c>
      <c r="E187" s="71" t="str">
        <f>IF(VLOOKUP(A187,States!$A$6:$B$55,2,FALSE)="State law lets cities decide whether to hold on-cycle or off-cycle elections",D187,VLOOKUP(VLOOKUP(A187,States!$A$6:$B$55,2,FALSE),'Data Validation Options'!$A$36:$B$40,2,FALSE))</f>
        <v>Off-cycle by state law</v>
      </c>
      <c r="F187" s="2" t="s">
        <v>891</v>
      </c>
      <c r="G187" s="1" t="s">
        <v>313</v>
      </c>
      <c r="H187" s="1" t="s">
        <v>314</v>
      </c>
      <c r="I187" s="1" t="s">
        <v>892</v>
      </c>
      <c r="J187" s="41" t="str">
        <f t="shared" si="5"/>
        <v>No runoff</v>
      </c>
      <c r="K187" s="1" t="s">
        <v>283</v>
      </c>
      <c r="L187" s="1" t="s">
        <v>269</v>
      </c>
      <c r="M187" s="1"/>
      <c r="Q187">
        <f xml:space="preserve"> COUNTIF('Data Validation Options'!$A$14:$A$16,E187)</f>
        <v>0</v>
      </c>
    </row>
    <row r="188" spans="1:17" ht="57.6">
      <c r="A188" t="s">
        <v>99</v>
      </c>
      <c r="B188" t="s">
        <v>897</v>
      </c>
      <c r="C188" s="27">
        <v>624444</v>
      </c>
      <c r="D188" s="1" t="s">
        <v>262</v>
      </c>
      <c r="E188" s="69" t="str">
        <f>IF(VLOOKUP(A188,States!$A$6:$B$55,2,FALSE)="State law lets cities decide whether to hold on-cycle or off-cycle elections",D188,VLOOKUP(VLOOKUP(A188,States!$A$6:$B$55,2,FALSE),'Data Validation Options'!$A$36:$B$40,2,FALSE))</f>
        <v>On-cycle by state law</v>
      </c>
      <c r="F188" s="2" t="s">
        <v>898</v>
      </c>
      <c r="G188" s="1" t="s">
        <v>306</v>
      </c>
      <c r="H188" s="1" t="s">
        <v>314</v>
      </c>
      <c r="I188" s="2" t="s">
        <v>899</v>
      </c>
      <c r="J188" s="41" t="str">
        <f t="shared" si="5"/>
        <v>No runoff</v>
      </c>
      <c r="K188" s="1" t="s">
        <v>283</v>
      </c>
      <c r="L188" s="1" t="s">
        <v>269</v>
      </c>
      <c r="M188" s="1"/>
      <c r="N188" s="1" t="s">
        <v>900</v>
      </c>
      <c r="O188" s="2" t="s">
        <v>901</v>
      </c>
      <c r="Q188">
        <f xml:space="preserve"> COUNTIF('Data Validation Options'!$A$14:$A$16,E188)</f>
        <v>1</v>
      </c>
    </row>
    <row r="189" spans="1:17" ht="259.2">
      <c r="A189" t="s">
        <v>99</v>
      </c>
      <c r="B189" t="s">
        <v>902</v>
      </c>
      <c r="C189" s="27">
        <v>320347</v>
      </c>
      <c r="D189" s="1" t="s">
        <v>304</v>
      </c>
      <c r="E189" s="69" t="str">
        <f>IF(VLOOKUP(A189,States!$A$6:$B$55,2,FALSE)="State law lets cities decide whether to hold on-cycle or off-cycle elections",D189,VLOOKUP(VLOOKUP(A189,States!$A$6:$B$55,2,FALSE),'Data Validation Options'!$A$36:$B$40,2,FALSE))</f>
        <v>On-cycle by state law</v>
      </c>
      <c r="F189" s="2" t="s">
        <v>903</v>
      </c>
      <c r="G189" s="1" t="s">
        <v>306</v>
      </c>
      <c r="H189" s="1" t="s">
        <v>314</v>
      </c>
      <c r="I189" s="2" t="s">
        <v>899</v>
      </c>
      <c r="J189" s="41" t="str">
        <f t="shared" si="5"/>
        <v>No runoff</v>
      </c>
      <c r="K189" s="1" t="s">
        <v>283</v>
      </c>
      <c r="L189" s="1" t="s">
        <v>904</v>
      </c>
      <c r="M189" s="1"/>
      <c r="O189" s="2" t="s">
        <v>905</v>
      </c>
      <c r="Q189">
        <f xml:space="preserve"> COUNTIF('Data Validation Options'!$A$14:$A$16,E189)</f>
        <v>1</v>
      </c>
    </row>
    <row r="190" spans="1:17" ht="57.6">
      <c r="A190" t="s">
        <v>99</v>
      </c>
      <c r="B190" t="s">
        <v>906</v>
      </c>
      <c r="C190" s="27">
        <v>74926</v>
      </c>
      <c r="D190" s="1" t="s">
        <v>262</v>
      </c>
      <c r="E190" s="69" t="str">
        <f>IF(VLOOKUP(A190,States!$A$6:$B$55,2,FALSE)="State law lets cities decide whether to hold on-cycle or off-cycle elections",D190,VLOOKUP(VLOOKUP(A190,States!$A$6:$B$55,2,FALSE),'Data Validation Options'!$A$36:$B$40,2,FALSE))</f>
        <v>On-cycle by state law</v>
      </c>
      <c r="F190" s="2" t="s">
        <v>898</v>
      </c>
      <c r="G190" s="1" t="s">
        <v>306</v>
      </c>
      <c r="H190" s="1" t="s">
        <v>265</v>
      </c>
      <c r="I190" s="2"/>
      <c r="J190" s="41" t="str">
        <f t="shared" si="5"/>
        <v>No runoff</v>
      </c>
      <c r="K190" s="1" t="s">
        <v>283</v>
      </c>
      <c r="L190" s="1" t="s">
        <v>581</v>
      </c>
      <c r="M190" s="1"/>
      <c r="O190" s="3"/>
      <c r="Q190">
        <f xml:space="preserve"> COUNTIF('Data Validation Options'!$A$14:$A$16,E190)</f>
        <v>1</v>
      </c>
    </row>
    <row r="191" spans="1:17" ht="57.6">
      <c r="A191" t="s">
        <v>99</v>
      </c>
      <c r="B191" t="s">
        <v>907</v>
      </c>
      <c r="C191" s="27">
        <v>60037</v>
      </c>
      <c r="D191" s="1" t="s">
        <v>262</v>
      </c>
      <c r="E191" s="69" t="str">
        <f>IF(VLOOKUP(A191,States!$A$6:$B$55,2,FALSE)="State law lets cities decide whether to hold on-cycle or off-cycle elections",D191,VLOOKUP(VLOOKUP(A191,States!$A$6:$B$55,2,FALSE),'Data Validation Options'!$A$36:$B$40,2,FALSE))</f>
        <v>On-cycle by state law</v>
      </c>
      <c r="F191" s="2" t="s">
        <v>898</v>
      </c>
      <c r="G191" s="1" t="s">
        <v>306</v>
      </c>
      <c r="H191" s="1" t="s">
        <v>314</v>
      </c>
      <c r="I191" s="2" t="s">
        <v>908</v>
      </c>
      <c r="J191" s="41" t="str">
        <f t="shared" si="5"/>
        <v>No runoff</v>
      </c>
      <c r="K191" s="1" t="s">
        <v>283</v>
      </c>
      <c r="L191" s="1" t="s">
        <v>269</v>
      </c>
      <c r="M191" s="1"/>
      <c r="O191" s="3"/>
      <c r="Q191">
        <f xml:space="preserve"> COUNTIF('Data Validation Options'!$A$14:$A$16,E191)</f>
        <v>1</v>
      </c>
    </row>
    <row r="192" spans="1:17" ht="57.6">
      <c r="A192" t="s">
        <v>99</v>
      </c>
      <c r="B192" t="s">
        <v>909</v>
      </c>
      <c r="C192" s="27">
        <v>40956</v>
      </c>
      <c r="D192" s="1" t="s">
        <v>262</v>
      </c>
      <c r="E192" s="69" t="str">
        <f>IF(VLOOKUP(A192,States!$A$6:$B$55,2,FALSE)="State law lets cities decide whether to hold on-cycle or off-cycle elections",D192,VLOOKUP(VLOOKUP(A192,States!$A$6:$B$55,2,FALSE),'Data Validation Options'!$A$36:$B$40,2,FALSE))</f>
        <v>On-cycle by state law</v>
      </c>
      <c r="F192" s="2" t="s">
        <v>898</v>
      </c>
      <c r="G192" s="1" t="s">
        <v>306</v>
      </c>
      <c r="H192" s="1" t="s">
        <v>265</v>
      </c>
      <c r="I192" s="9" t="s">
        <v>283</v>
      </c>
      <c r="J192" s="41" t="str">
        <f t="shared" si="5"/>
        <v>No runoff</v>
      </c>
      <c r="K192" s="1" t="s">
        <v>283</v>
      </c>
      <c r="L192" s="1" t="s">
        <v>269</v>
      </c>
      <c r="M192" s="1"/>
      <c r="O192" s="3"/>
      <c r="Q192">
        <f xml:space="preserve"> COUNTIF('Data Validation Options'!$A$14:$A$16,E192)</f>
        <v>1</v>
      </c>
    </row>
    <row r="193" spans="1:17" ht="144">
      <c r="A193" t="s">
        <v>102</v>
      </c>
      <c r="B193" t="s">
        <v>910</v>
      </c>
      <c r="C193" s="27">
        <v>369749</v>
      </c>
      <c r="D193" s="1" t="s">
        <v>280</v>
      </c>
      <c r="E193" s="68" t="str">
        <f>IF(VLOOKUP(A193,States!$A$6:$B$55,2,FALSE)="State law lets cities decide whether to hold on-cycle elections",D193,VLOOKUP(VLOOKUP(A193,States!$A$6:$B$55,2,FALSE),'Data Validation Options'!$A$36:$B$40,2,FALSE))</f>
        <v>Off-cycle by municipal code or charter</v>
      </c>
      <c r="F193" s="2" t="s">
        <v>911</v>
      </c>
      <c r="G193" s="1" t="s">
        <v>912</v>
      </c>
      <c r="H193" s="1" t="s">
        <v>320</v>
      </c>
      <c r="I193" s="2" t="s">
        <v>913</v>
      </c>
      <c r="J193" s="41" t="s">
        <v>670</v>
      </c>
      <c r="K193" s="2" t="s">
        <v>914</v>
      </c>
      <c r="L193" s="2" t="s">
        <v>915</v>
      </c>
      <c r="M193" s="1"/>
      <c r="N193" s="2" t="s">
        <v>916</v>
      </c>
      <c r="O193" s="2" t="s">
        <v>917</v>
      </c>
      <c r="Q193">
        <f xml:space="preserve"> COUNTIF('Data Validation Options'!$A$14:$A$16,E193)</f>
        <v>0</v>
      </c>
    </row>
    <row r="194" spans="1:17" ht="230.4">
      <c r="A194" t="s">
        <v>102</v>
      </c>
      <c r="B194" t="s">
        <v>918</v>
      </c>
      <c r="C194" s="27">
        <v>221453</v>
      </c>
      <c r="D194" s="1" t="s">
        <v>304</v>
      </c>
      <c r="E194" s="67" t="s">
        <v>304</v>
      </c>
      <c r="F194" s="2" t="s">
        <v>919</v>
      </c>
      <c r="G194" s="1" t="s">
        <v>306</v>
      </c>
      <c r="H194" s="1" t="s">
        <v>265</v>
      </c>
      <c r="I194" s="1" t="s">
        <v>283</v>
      </c>
      <c r="J194" s="41" t="s">
        <v>267</v>
      </c>
      <c r="K194" s="2" t="s">
        <v>920</v>
      </c>
      <c r="L194" s="2" t="s">
        <v>921</v>
      </c>
      <c r="M194" s="1" t="s">
        <v>922</v>
      </c>
      <c r="N194" s="2" t="s">
        <v>923</v>
      </c>
      <c r="O194" s="2" t="s">
        <v>924</v>
      </c>
      <c r="Q194">
        <f xml:space="preserve"> COUNTIF('Data Validation Options'!$A$14:$A$16,E194)</f>
        <v>1</v>
      </c>
    </row>
    <row r="195" spans="1:17" ht="86.4">
      <c r="A195" t="s">
        <v>102</v>
      </c>
      <c r="B195" t="s">
        <v>925</v>
      </c>
      <c r="C195" s="27">
        <v>180153</v>
      </c>
      <c r="D195" s="1" t="s">
        <v>304</v>
      </c>
      <c r="E195" s="67" t="s">
        <v>304</v>
      </c>
      <c r="F195" s="2" t="s">
        <v>919</v>
      </c>
      <c r="G195" s="1" t="s">
        <v>306</v>
      </c>
      <c r="H195" s="1" t="s">
        <v>265</v>
      </c>
      <c r="I195" s="1" t="s">
        <v>283</v>
      </c>
      <c r="J195" s="41" t="s">
        <v>267</v>
      </c>
      <c r="K195" s="2" t="s">
        <v>926</v>
      </c>
      <c r="L195" s="2" t="s">
        <v>921</v>
      </c>
      <c r="M195" s="1" t="s">
        <v>927</v>
      </c>
      <c r="N195" s="2" t="s">
        <v>928</v>
      </c>
      <c r="Q195">
        <f xml:space="preserve"> COUNTIF('Data Validation Options'!$A$14:$A$16,E195)</f>
        <v>1</v>
      </c>
    </row>
    <row r="196" spans="1:17" ht="72">
      <c r="A196" t="s">
        <v>102</v>
      </c>
      <c r="B196" t="s">
        <v>929</v>
      </c>
      <c r="C196" s="27">
        <v>121389</v>
      </c>
      <c r="D196" s="1" t="s">
        <v>280</v>
      </c>
      <c r="E196" s="68" t="str">
        <f>IF(VLOOKUP(A196,States!$A$6:$B$55,2,FALSE)="State law lets cities decide whether to hold on-cycle elections",D196,VLOOKUP(VLOOKUP(A196,States!$A$6:$B$55,2,FALSE),'Data Validation Options'!$A$36:$B$40,2,FALSE))</f>
        <v>Off-cycle by municipal code or charter</v>
      </c>
      <c r="F196" s="2" t="s">
        <v>930</v>
      </c>
      <c r="G196" s="1" t="s">
        <v>931</v>
      </c>
      <c r="H196" s="1" t="s">
        <v>320</v>
      </c>
      <c r="I196" s="2" t="s">
        <v>932</v>
      </c>
      <c r="J196" s="41" t="str">
        <f>IF(AND(K196&lt;&gt;"N/A",NOT(LEFT(K196,12)="In California")), "Runoff", "No runoff")</f>
        <v>No runoff</v>
      </c>
      <c r="K196" s="1" t="s">
        <v>283</v>
      </c>
      <c r="L196" s="2" t="s">
        <v>933</v>
      </c>
      <c r="M196" s="1"/>
      <c r="N196" s="2" t="s">
        <v>923</v>
      </c>
      <c r="Q196">
        <f xml:space="preserve"> COUNTIF('Data Validation Options'!$A$14:$A$16,E196)</f>
        <v>0</v>
      </c>
    </row>
    <row r="197" spans="1:17" ht="86.4">
      <c r="A197" t="s">
        <v>106</v>
      </c>
      <c r="B197" t="s">
        <v>934</v>
      </c>
      <c r="C197" s="27">
        <v>68424</v>
      </c>
      <c r="D197" s="1" t="s">
        <v>935</v>
      </c>
      <c r="E197" s="67" t="s">
        <v>304</v>
      </c>
      <c r="F197" s="2" t="s">
        <v>936</v>
      </c>
      <c r="G197" s="1" t="s">
        <v>937</v>
      </c>
      <c r="H197" s="1" t="s">
        <v>314</v>
      </c>
      <c r="I197" s="1" t="s">
        <v>938</v>
      </c>
      <c r="J197" s="41" t="str">
        <f>IF(AND(K197&lt;&gt;"N/A",NOT(LEFT(K197,12)="In California")), "Runoff", "No runoff")</f>
        <v>No runoff</v>
      </c>
      <c r="K197" s="1" t="s">
        <v>283</v>
      </c>
      <c r="L197" s="1" t="s">
        <v>269</v>
      </c>
      <c r="M197" s="1" t="s">
        <v>939</v>
      </c>
      <c r="N197" s="2" t="s">
        <v>940</v>
      </c>
      <c r="O197" s="2" t="s">
        <v>941</v>
      </c>
      <c r="Q197">
        <f xml:space="preserve"> COUNTIF('Data Validation Options'!$A$14:$A$16,E197)</f>
        <v>1</v>
      </c>
    </row>
    <row r="198" spans="1:17" ht="230.4">
      <c r="A198" t="s">
        <v>106</v>
      </c>
      <c r="B198" t="s">
        <v>942</v>
      </c>
      <c r="C198" s="27">
        <v>38493</v>
      </c>
      <c r="D198" s="1" t="s">
        <v>935</v>
      </c>
      <c r="E198" s="67" t="s">
        <v>304</v>
      </c>
      <c r="F198" s="2" t="s">
        <v>943</v>
      </c>
      <c r="G198" s="1" t="s">
        <v>937</v>
      </c>
      <c r="H198" s="1" t="s">
        <v>265</v>
      </c>
      <c r="I198" s="1" t="s">
        <v>283</v>
      </c>
      <c r="J198" s="41" t="s">
        <v>670</v>
      </c>
      <c r="K198" s="20" t="s">
        <v>944</v>
      </c>
      <c r="L198" s="21" t="s">
        <v>269</v>
      </c>
      <c r="M198" s="1" t="s">
        <v>945</v>
      </c>
      <c r="N198" s="1" t="s">
        <v>946</v>
      </c>
      <c r="O198" s="2" t="s">
        <v>947</v>
      </c>
      <c r="Q198">
        <f xml:space="preserve"> COUNTIF('Data Validation Options'!$A$14:$A$16,E198)</f>
        <v>1</v>
      </c>
    </row>
    <row r="199" spans="1:17" ht="144">
      <c r="A199" t="s">
        <v>106</v>
      </c>
      <c r="B199" t="s">
        <v>948</v>
      </c>
      <c r="C199" s="27">
        <v>38493</v>
      </c>
      <c r="D199" s="1" t="s">
        <v>935</v>
      </c>
      <c r="E199" s="67" t="s">
        <v>304</v>
      </c>
      <c r="F199" s="2" t="s">
        <v>949</v>
      </c>
      <c r="G199" s="1" t="s">
        <v>937</v>
      </c>
      <c r="H199" s="1" t="s">
        <v>265</v>
      </c>
      <c r="I199" s="1" t="s">
        <v>283</v>
      </c>
      <c r="J199" s="41" t="s">
        <v>670</v>
      </c>
      <c r="K199" s="2" t="s">
        <v>950</v>
      </c>
      <c r="L199" s="1" t="s">
        <v>269</v>
      </c>
      <c r="M199" s="1" t="s">
        <v>951</v>
      </c>
      <c r="N199" s="1" t="s">
        <v>952</v>
      </c>
      <c r="O199" s="2" t="s">
        <v>953</v>
      </c>
      <c r="Q199">
        <f xml:space="preserve"> COUNTIF('Data Validation Options'!$A$14:$A$16,E199)</f>
        <v>1</v>
      </c>
    </row>
    <row r="200" spans="1:17" ht="144">
      <c r="A200" t="s">
        <v>106</v>
      </c>
      <c r="B200" t="s">
        <v>954</v>
      </c>
      <c r="C200" s="27">
        <v>27026</v>
      </c>
      <c r="D200" s="1" t="s">
        <v>935</v>
      </c>
      <c r="E200" s="67" t="s">
        <v>304</v>
      </c>
      <c r="F200" s="2" t="s">
        <v>955</v>
      </c>
      <c r="G200" s="1" t="s">
        <v>937</v>
      </c>
      <c r="H200" s="1" t="s">
        <v>265</v>
      </c>
      <c r="I200" s="1" t="s">
        <v>283</v>
      </c>
      <c r="J200" s="41" t="s">
        <v>670</v>
      </c>
      <c r="K200" s="2" t="s">
        <v>950</v>
      </c>
      <c r="L200" s="1" t="s">
        <v>269</v>
      </c>
      <c r="M200" s="1" t="s">
        <v>939</v>
      </c>
      <c r="O200" s="2" t="s">
        <v>956</v>
      </c>
      <c r="Q200">
        <f xml:space="preserve"> COUNTIF('Data Validation Options'!$A$14:$A$16,E200)</f>
        <v>1</v>
      </c>
    </row>
    <row r="201" spans="1:17" ht="144">
      <c r="A201" t="s">
        <v>106</v>
      </c>
      <c r="B201" t="s">
        <v>957</v>
      </c>
      <c r="C201" s="27">
        <v>24193</v>
      </c>
      <c r="D201" s="1" t="s">
        <v>280</v>
      </c>
      <c r="E201" s="68" t="str">
        <f>IF(VLOOKUP(A201,States!$A$6:$B$55,2,FALSE)="State law lets cities decide whether to hold on-cycle elections",D201,VLOOKUP(VLOOKUP(A201,States!$A$6:$B$55,2,FALSE),'Data Validation Options'!$A$36:$B$40,2,FALSE))</f>
        <v>Off-cycle by municipal code or charter</v>
      </c>
      <c r="F201" s="2" t="s">
        <v>958</v>
      </c>
      <c r="G201" s="1" t="s">
        <v>826</v>
      </c>
      <c r="H201" s="1" t="s">
        <v>265</v>
      </c>
      <c r="I201" s="1" t="s">
        <v>283</v>
      </c>
      <c r="J201" s="41" t="s">
        <v>670</v>
      </c>
      <c r="K201" s="2" t="s">
        <v>950</v>
      </c>
      <c r="L201" s="1" t="s">
        <v>269</v>
      </c>
      <c r="M201" s="1"/>
      <c r="O201" s="2" t="s">
        <v>959</v>
      </c>
      <c r="Q201">
        <f xml:space="preserve"> COUNTIF('Data Validation Options'!$A$14:$A$16,E201)</f>
        <v>0</v>
      </c>
    </row>
    <row r="202" spans="1:17" ht="144">
      <c r="A202" t="s">
        <v>106</v>
      </c>
      <c r="B202" t="s">
        <v>785</v>
      </c>
      <c r="C202" s="27">
        <v>19066</v>
      </c>
      <c r="D202" s="1" t="s">
        <v>935</v>
      </c>
      <c r="E202" s="67" t="s">
        <v>304</v>
      </c>
      <c r="F202" s="2" t="s">
        <v>960</v>
      </c>
      <c r="G202" s="1" t="s">
        <v>937</v>
      </c>
      <c r="H202" s="1" t="s">
        <v>265</v>
      </c>
      <c r="I202" s="1" t="s">
        <v>283</v>
      </c>
      <c r="J202" s="41" t="s">
        <v>670</v>
      </c>
      <c r="K202" s="2" t="s">
        <v>950</v>
      </c>
      <c r="L202" s="33" t="s">
        <v>269</v>
      </c>
      <c r="M202" s="1" t="s">
        <v>939</v>
      </c>
      <c r="O202" s="2" t="s">
        <v>961</v>
      </c>
      <c r="Q202">
        <f xml:space="preserve"> COUNTIF('Data Validation Options'!$A$14:$A$16,E202)</f>
        <v>1</v>
      </c>
    </row>
    <row r="203" spans="1:17" ht="43.2">
      <c r="A203" t="s">
        <v>111</v>
      </c>
      <c r="B203" t="s">
        <v>962</v>
      </c>
      <c r="C203" s="27">
        <v>569931</v>
      </c>
      <c r="D203" s="1" t="s">
        <v>304</v>
      </c>
      <c r="E203" s="67" t="str">
        <f>IF(VLOOKUP(A203,States!$A$6:$B$55,2,FALSE)="State law lets cities decide whether to hold on-cycle elections",D203,VLOOKUP(VLOOKUP(A203,States!$A$6:$B$55,2,FALSE),'Data Validation Options'!$A$36:$B$40,2,FALSE))</f>
        <v>On-cycle by municipal code or charter</v>
      </c>
      <c r="F203" s="6" t="s">
        <v>963</v>
      </c>
      <c r="G203" s="1" t="s">
        <v>964</v>
      </c>
      <c r="H203" s="1" t="s">
        <v>314</v>
      </c>
      <c r="I203" s="2" t="s">
        <v>965</v>
      </c>
      <c r="J203" s="41" t="str">
        <f t="shared" ref="J203:J224" si="6">IF(AND(K203&lt;&gt;"N/A",NOT(LEFT(K203,12)="In California")), "Runoff", "No runoff")</f>
        <v>No runoff</v>
      </c>
      <c r="K203" s="1" t="s">
        <v>283</v>
      </c>
      <c r="L203" s="1" t="s">
        <v>269</v>
      </c>
      <c r="M203" s="1"/>
      <c r="Q203">
        <f xml:space="preserve"> COUNTIF('Data Validation Options'!$A$14:$A$16,E203)</f>
        <v>1</v>
      </c>
    </row>
    <row r="204" spans="1:17" ht="57.6">
      <c r="A204" t="s">
        <v>111</v>
      </c>
      <c r="B204" t="s">
        <v>966</v>
      </c>
      <c r="C204" s="27">
        <v>40648</v>
      </c>
      <c r="D204" s="1" t="s">
        <v>280</v>
      </c>
      <c r="E204" s="68" t="str">
        <f>IF(VLOOKUP(A204,States!$A$6:$B$55,2,FALSE)="State law lets cities decide whether to hold on-cycle elections",D204,VLOOKUP(VLOOKUP(A204,States!$A$6:$B$55,2,FALSE),'Data Validation Options'!$A$36:$B$40,2,FALSE))</f>
        <v>Off-cycle by municipal code or charter</v>
      </c>
      <c r="F204" s="6" t="s">
        <v>967</v>
      </c>
      <c r="G204" s="1" t="s">
        <v>968</v>
      </c>
      <c r="H204" s="1" t="s">
        <v>314</v>
      </c>
      <c r="I204" s="2" t="s">
        <v>969</v>
      </c>
      <c r="J204" s="41" t="str">
        <f t="shared" si="6"/>
        <v>No runoff</v>
      </c>
      <c r="K204" s="1" t="s">
        <v>283</v>
      </c>
      <c r="L204" s="1" t="s">
        <v>269</v>
      </c>
      <c r="M204" s="1"/>
      <c r="Q204">
        <f xml:space="preserve"> COUNTIF('Data Validation Options'!$A$14:$A$16,E204)</f>
        <v>0</v>
      </c>
    </row>
    <row r="205" spans="1:17" ht="28.8">
      <c r="A205" t="s">
        <v>111</v>
      </c>
      <c r="B205" t="s">
        <v>970</v>
      </c>
      <c r="C205" s="43">
        <v>106000</v>
      </c>
      <c r="D205" s="1" t="s">
        <v>262</v>
      </c>
      <c r="E205" s="69" t="s">
        <v>406</v>
      </c>
      <c r="F205" s="2" t="s">
        <v>971</v>
      </c>
      <c r="G205" s="1" t="s">
        <v>972</v>
      </c>
      <c r="H205" s="1" t="s">
        <v>314</v>
      </c>
      <c r="I205" s="6" t="s">
        <v>973</v>
      </c>
      <c r="J205" s="41" t="str">
        <f t="shared" si="6"/>
        <v>No runoff</v>
      </c>
      <c r="K205" s="1" t="s">
        <v>283</v>
      </c>
      <c r="L205" s="1" t="s">
        <v>269</v>
      </c>
      <c r="M205" s="1" t="s">
        <v>974</v>
      </c>
      <c r="N205" s="1" t="s">
        <v>975</v>
      </c>
      <c r="Q205">
        <f xml:space="preserve"> COUNTIF('Data Validation Options'!$A$14:$A$16,E205)</f>
        <v>1</v>
      </c>
    </row>
    <row r="206" spans="1:17" ht="28.8">
      <c r="A206" t="s">
        <v>111</v>
      </c>
      <c r="B206" t="s">
        <v>976</v>
      </c>
      <c r="C206" s="43">
        <v>90000</v>
      </c>
      <c r="D206" s="1" t="s">
        <v>262</v>
      </c>
      <c r="E206" s="69" t="s">
        <v>406</v>
      </c>
      <c r="F206" s="2" t="s">
        <v>971</v>
      </c>
      <c r="G206" s="1" t="s">
        <v>972</v>
      </c>
      <c r="H206" s="1" t="s">
        <v>314</v>
      </c>
      <c r="I206" s="6" t="s">
        <v>973</v>
      </c>
      <c r="J206" s="41" t="str">
        <f t="shared" si="6"/>
        <v>No runoff</v>
      </c>
      <c r="K206" s="1" t="s">
        <v>283</v>
      </c>
      <c r="L206" s="1" t="s">
        <v>269</v>
      </c>
      <c r="M206" s="1" t="s">
        <v>977</v>
      </c>
      <c r="N206" s="1" t="s">
        <v>978</v>
      </c>
      <c r="Q206">
        <f xml:space="preserve"> COUNTIF('Data Validation Options'!$A$14:$A$16,E206)</f>
        <v>1</v>
      </c>
    </row>
    <row r="207" spans="1:17" ht="28.8">
      <c r="A207" t="s">
        <v>111</v>
      </c>
      <c r="B207" t="s">
        <v>979</v>
      </c>
      <c r="C207" s="43">
        <v>81000</v>
      </c>
      <c r="D207" s="1" t="s">
        <v>262</v>
      </c>
      <c r="E207" s="69" t="s">
        <v>406</v>
      </c>
      <c r="F207" s="2" t="s">
        <v>971</v>
      </c>
      <c r="G207" s="1" t="s">
        <v>972</v>
      </c>
      <c r="H207" s="1" t="s">
        <v>314</v>
      </c>
      <c r="I207" s="6" t="s">
        <v>973</v>
      </c>
      <c r="J207" s="41" t="str">
        <f t="shared" si="6"/>
        <v>No runoff</v>
      </c>
      <c r="K207" s="1" t="s">
        <v>283</v>
      </c>
      <c r="L207" s="1" t="s">
        <v>269</v>
      </c>
      <c r="M207" s="1" t="s">
        <v>980</v>
      </c>
      <c r="N207" s="1" t="s">
        <v>981</v>
      </c>
      <c r="Q207">
        <f xml:space="preserve"> COUNTIF('Data Validation Options'!$A$14:$A$16,E207)</f>
        <v>1</v>
      </c>
    </row>
    <row r="208" spans="1:17" ht="28.8">
      <c r="A208" t="s">
        <v>111</v>
      </c>
      <c r="B208" t="s">
        <v>982</v>
      </c>
      <c r="C208" s="43">
        <v>78000</v>
      </c>
      <c r="D208" s="1" t="s">
        <v>262</v>
      </c>
      <c r="E208" s="69" t="s">
        <v>406</v>
      </c>
      <c r="F208" s="2" t="s">
        <v>971</v>
      </c>
      <c r="G208" s="1" t="s">
        <v>972</v>
      </c>
      <c r="H208" s="1" t="s">
        <v>314</v>
      </c>
      <c r="I208" s="6" t="s">
        <v>983</v>
      </c>
      <c r="J208" s="41" t="str">
        <f t="shared" si="6"/>
        <v>No runoff</v>
      </c>
      <c r="K208" s="1" t="s">
        <v>283</v>
      </c>
      <c r="L208" s="1" t="s">
        <v>269</v>
      </c>
      <c r="M208" s="1" t="s">
        <v>984</v>
      </c>
      <c r="N208" s="1" t="s">
        <v>985</v>
      </c>
      <c r="Q208">
        <f xml:space="preserve"> COUNTIF('Data Validation Options'!$A$14:$A$16,E208)</f>
        <v>1</v>
      </c>
    </row>
    <row r="209" spans="1:17" ht="57.6">
      <c r="A209" t="s">
        <v>114</v>
      </c>
      <c r="B209" t="s">
        <v>986</v>
      </c>
      <c r="C209" s="27">
        <v>650706</v>
      </c>
      <c r="D209" s="1" t="s">
        <v>280</v>
      </c>
      <c r="E209" s="71" t="str">
        <f>IF(VLOOKUP(A209,States!$A$6:$B$55,2,FALSE)="State law lets cities decide whether to hold on-cycle or off-cycle elections",D209,VLOOKUP(VLOOKUP(A209,States!$A$6:$B$55,2,FALSE),'Data Validation Options'!$A$36:$B$40,2,FALSE))</f>
        <v>Off-cycle by state law</v>
      </c>
      <c r="F209" s="2" t="s">
        <v>987</v>
      </c>
      <c r="G209" s="1" t="s">
        <v>313</v>
      </c>
      <c r="H209" s="1" t="s">
        <v>314</v>
      </c>
      <c r="I209" s="2" t="s">
        <v>988</v>
      </c>
      <c r="J209" s="41" t="str">
        <f t="shared" si="6"/>
        <v>No runoff</v>
      </c>
      <c r="K209" s="1" t="s">
        <v>283</v>
      </c>
      <c r="L209" s="1" t="s">
        <v>269</v>
      </c>
      <c r="M209" s="1"/>
      <c r="N209" s="1" t="s">
        <v>989</v>
      </c>
      <c r="Q209">
        <f xml:space="preserve"> COUNTIF('Data Validation Options'!$A$14:$A$16,E209)</f>
        <v>0</v>
      </c>
    </row>
    <row r="210" spans="1:17" ht="28.8">
      <c r="A210" t="s">
        <v>114</v>
      </c>
      <c r="B210" t="s">
        <v>990</v>
      </c>
      <c r="C210" s="27">
        <v>205319</v>
      </c>
      <c r="D210" s="1" t="s">
        <v>280</v>
      </c>
      <c r="E210" s="71" t="str">
        <f>IF(VLOOKUP(A210,States!$A$6:$B$55,2,FALSE)="State law lets cities decide whether to hold on-cycle or off-cycle elections",D210,VLOOKUP(VLOOKUP(A210,States!$A$6:$B$55,2,FALSE),'Data Validation Options'!$A$36:$B$40,2,FALSE))</f>
        <v>Off-cycle by state law</v>
      </c>
      <c r="F210" s="2" t="s">
        <v>991</v>
      </c>
      <c r="G210" s="1" t="s">
        <v>313</v>
      </c>
      <c r="H210" s="1" t="s">
        <v>314</v>
      </c>
      <c r="I210" s="2" t="s">
        <v>992</v>
      </c>
      <c r="J210" s="41" t="str">
        <f t="shared" si="6"/>
        <v>No runoff</v>
      </c>
      <c r="K210" s="1" t="s">
        <v>283</v>
      </c>
      <c r="L210" s="1" t="s">
        <v>269</v>
      </c>
      <c r="M210" s="1"/>
      <c r="N210" s="1" t="s">
        <v>993</v>
      </c>
      <c r="O210" s="2" t="s">
        <v>994</v>
      </c>
      <c r="Q210">
        <f xml:space="preserve"> COUNTIF('Data Validation Options'!$A$14:$A$16,E210)</f>
        <v>0</v>
      </c>
    </row>
    <row r="211" spans="1:17" ht="100.8">
      <c r="A211" t="s">
        <v>114</v>
      </c>
      <c r="B211" t="s">
        <v>856</v>
      </c>
      <c r="C211" s="27">
        <v>154064</v>
      </c>
      <c r="D211" s="1" t="s">
        <v>280</v>
      </c>
      <c r="E211" s="71" t="str">
        <f>IF(VLOOKUP(A211,States!$A$6:$B$55,2,FALSE)="State law lets cities decide whether to hold on-cycle or off-cycle elections",D211,VLOOKUP(VLOOKUP(A211,States!$A$6:$B$55,2,FALSE),'Data Validation Options'!$A$36:$B$40,2,FALSE))</f>
        <v>Off-cycle by state law</v>
      </c>
      <c r="F211" s="2" t="s">
        <v>995</v>
      </c>
      <c r="G211" s="1" t="s">
        <v>996</v>
      </c>
      <c r="H211" s="1" t="s">
        <v>314</v>
      </c>
      <c r="I211" s="2" t="s">
        <v>997</v>
      </c>
      <c r="J211" s="41" t="str">
        <f t="shared" si="6"/>
        <v>No runoff</v>
      </c>
      <c r="K211" s="1" t="s">
        <v>283</v>
      </c>
      <c r="L211" s="1" t="s">
        <v>269</v>
      </c>
      <c r="M211" s="1"/>
      <c r="N211" s="2" t="s">
        <v>998</v>
      </c>
      <c r="Q211">
        <f xml:space="preserve"> COUNTIF('Data Validation Options'!$A$14:$A$16,E211)</f>
        <v>0</v>
      </c>
    </row>
    <row r="212" spans="1:17" ht="72">
      <c r="A212" t="s">
        <v>114</v>
      </c>
      <c r="B212" t="s">
        <v>999</v>
      </c>
      <c r="C212" s="27">
        <v>118488</v>
      </c>
      <c r="D212" s="1" t="s">
        <v>280</v>
      </c>
      <c r="E212" s="71" t="str">
        <f>IF(VLOOKUP(A212,States!$A$6:$B$55,2,FALSE)="State law lets cities decide whether to hold on-cycle or off-cycle elections",D212,VLOOKUP(VLOOKUP(A212,States!$A$6:$B$55,2,FALSE),'Data Validation Options'!$A$36:$B$40,2,FALSE))</f>
        <v>Off-cycle by state law</v>
      </c>
      <c r="F212" s="2" t="s">
        <v>1000</v>
      </c>
      <c r="G212" s="1" t="s">
        <v>313</v>
      </c>
      <c r="H212" s="1" t="s">
        <v>265</v>
      </c>
      <c r="I212" s="2" t="s">
        <v>1001</v>
      </c>
      <c r="J212" s="41" t="str">
        <f t="shared" si="6"/>
        <v>No runoff</v>
      </c>
      <c r="K212" s="1" t="s">
        <v>283</v>
      </c>
      <c r="L212" s="1" t="s">
        <v>269</v>
      </c>
      <c r="M212" s="1"/>
      <c r="N212" s="1" t="s">
        <v>1002</v>
      </c>
      <c r="Q212">
        <f xml:space="preserve"> COUNTIF('Data Validation Options'!$A$14:$A$16,E212)</f>
        <v>0</v>
      </c>
    </row>
    <row r="213" spans="1:17" ht="72">
      <c r="A213" t="s">
        <v>114</v>
      </c>
      <c r="B213" t="s">
        <v>1003</v>
      </c>
      <c r="C213" s="27">
        <v>113608</v>
      </c>
      <c r="D213" s="1" t="s">
        <v>262</v>
      </c>
      <c r="E213" s="71" t="str">
        <f>IF(VLOOKUP(A213,States!$A$6:$B$55,2,FALSE)="State law lets cities decide whether to hold on-cycle or off-cycle elections",D213,VLOOKUP(VLOOKUP(A213,States!$A$6:$B$55,2,FALSE),'Data Validation Options'!$A$36:$B$40,2,FALSE))</f>
        <v>Off-cycle by state law</v>
      </c>
      <c r="F213" s="2" t="s">
        <v>1004</v>
      </c>
      <c r="G213" s="1" t="s">
        <v>313</v>
      </c>
      <c r="H213" s="1" t="s">
        <v>314</v>
      </c>
      <c r="I213" s="2" t="s">
        <v>1005</v>
      </c>
      <c r="J213" s="41" t="str">
        <f t="shared" si="6"/>
        <v>No runoff</v>
      </c>
      <c r="K213" s="1" t="s">
        <v>283</v>
      </c>
      <c r="L213" s="1" t="s">
        <v>269</v>
      </c>
      <c r="M213" s="1"/>
      <c r="N213" s="1" t="s">
        <v>1006</v>
      </c>
      <c r="Q213">
        <f xml:space="preserve"> COUNTIF('Data Validation Options'!$A$14:$A$16,E213)</f>
        <v>0</v>
      </c>
    </row>
    <row r="214" spans="1:17" ht="115.2">
      <c r="A214" t="s">
        <v>114</v>
      </c>
      <c r="B214" t="s">
        <v>1007</v>
      </c>
      <c r="C214" s="27">
        <v>104826</v>
      </c>
      <c r="D214" s="1" t="s">
        <v>280</v>
      </c>
      <c r="E214" s="71" t="str">
        <f>IF(VLOOKUP(A214,States!$A$6:$B$55,2,FALSE)="State law lets cities decide whether to hold on-cycle or off-cycle elections",D214,VLOOKUP(VLOOKUP(A214,States!$A$6:$B$55,2,FALSE),'Data Validation Options'!$A$36:$B$40,2,FALSE))</f>
        <v>Off-cycle by state law</v>
      </c>
      <c r="F214" s="2" t="s">
        <v>1008</v>
      </c>
      <c r="G214" s="1" t="s">
        <v>313</v>
      </c>
      <c r="H214" s="1" t="s">
        <v>314</v>
      </c>
      <c r="I214" s="2" t="s">
        <v>1009</v>
      </c>
      <c r="J214" s="41" t="str">
        <f t="shared" si="6"/>
        <v>No runoff</v>
      </c>
      <c r="K214" s="1" t="s">
        <v>283</v>
      </c>
      <c r="L214" s="1" t="s">
        <v>269</v>
      </c>
      <c r="M214" s="1"/>
      <c r="Q214">
        <f xml:space="preserve"> COUNTIF('Data Validation Options'!$A$14:$A$16,E214)</f>
        <v>0</v>
      </c>
    </row>
    <row r="215" spans="1:17" ht="43.2">
      <c r="A215" t="s">
        <v>114</v>
      </c>
      <c r="B215" t="s">
        <v>1010</v>
      </c>
      <c r="C215" s="27">
        <v>101727</v>
      </c>
      <c r="D215" s="1" t="s">
        <v>280</v>
      </c>
      <c r="E215" s="71" t="str">
        <f>IF(VLOOKUP(A215,States!$A$6:$B$55,2,FALSE)="State law lets cities decide whether to hold on-cycle or off-cycle elections",D215,VLOOKUP(VLOOKUP(A215,States!$A$6:$B$55,2,FALSE),'Data Validation Options'!$A$36:$B$40,2,FALSE))</f>
        <v>Off-cycle by state law</v>
      </c>
      <c r="F215" s="2" t="s">
        <v>1011</v>
      </c>
      <c r="G215" s="1" t="s">
        <v>1012</v>
      </c>
      <c r="H215" s="1" t="s">
        <v>314</v>
      </c>
      <c r="I215" s="1" t="s">
        <v>1013</v>
      </c>
      <c r="J215" s="41" t="str">
        <f t="shared" si="6"/>
        <v>No runoff</v>
      </c>
      <c r="K215" s="1" t="s">
        <v>283</v>
      </c>
      <c r="L215" s="1" t="s">
        <v>269</v>
      </c>
      <c r="M215" s="1"/>
      <c r="N215" s="1" t="s">
        <v>1014</v>
      </c>
      <c r="Q215">
        <f xml:space="preserve"> COUNTIF('Data Validation Options'!$A$14:$A$16,E215)</f>
        <v>0</v>
      </c>
    </row>
    <row r="216" spans="1:17" ht="43.2">
      <c r="A216" t="s">
        <v>114</v>
      </c>
      <c r="B216" t="s">
        <v>1015</v>
      </c>
      <c r="C216" s="27">
        <v>100891</v>
      </c>
      <c r="D216" s="1" t="s">
        <v>280</v>
      </c>
      <c r="E216" s="71" t="str">
        <f>IF(VLOOKUP(A216,States!$A$6:$B$55,2,FALSE)="State law lets cities decide whether to hold on-cycle or off-cycle elections",D216,VLOOKUP(VLOOKUP(A216,States!$A$6:$B$55,2,FALSE),'Data Validation Options'!$A$36:$B$40,2,FALSE))</f>
        <v>Off-cycle by state law</v>
      </c>
      <c r="F216" s="2" t="s">
        <v>1016</v>
      </c>
      <c r="G216" s="1" t="s">
        <v>313</v>
      </c>
      <c r="H216" s="1" t="s">
        <v>314</v>
      </c>
      <c r="I216" s="2" t="s">
        <v>1017</v>
      </c>
      <c r="J216" s="41" t="str">
        <f t="shared" si="6"/>
        <v>No runoff</v>
      </c>
      <c r="K216" s="1" t="s">
        <v>283</v>
      </c>
      <c r="L216" s="1" t="s">
        <v>269</v>
      </c>
      <c r="M216" s="1"/>
      <c r="Q216">
        <f xml:space="preserve"> COUNTIF('Data Validation Options'!$A$14:$A$16,E216)</f>
        <v>0</v>
      </c>
    </row>
    <row r="217" spans="1:17" ht="129.6">
      <c r="A217" t="s">
        <v>114</v>
      </c>
      <c r="B217" t="s">
        <v>1018</v>
      </c>
      <c r="C217" s="27">
        <v>100682</v>
      </c>
      <c r="D217" s="1" t="s">
        <v>280</v>
      </c>
      <c r="E217" s="71" t="str">
        <f>IF(VLOOKUP(A217,States!$A$6:$B$55,2,FALSE)="State law lets cities decide whether to hold on-cycle or off-cycle elections",D217,VLOOKUP(VLOOKUP(A217,States!$A$6:$B$55,2,FALSE),'Data Validation Options'!$A$36:$B$40,2,FALSE))</f>
        <v>Off-cycle by state law</v>
      </c>
      <c r="F217" s="2" t="s">
        <v>1019</v>
      </c>
      <c r="G217" s="1" t="s">
        <v>313</v>
      </c>
      <c r="H217" s="1" t="s">
        <v>314</v>
      </c>
      <c r="I217" s="2" t="s">
        <v>1020</v>
      </c>
      <c r="J217" s="41" t="str">
        <f t="shared" si="6"/>
        <v>No runoff</v>
      </c>
      <c r="K217" s="1" t="s">
        <v>283</v>
      </c>
      <c r="L217" s="1" t="s">
        <v>269</v>
      </c>
      <c r="M217" s="1"/>
      <c r="Q217">
        <f xml:space="preserve"> COUNTIF('Data Validation Options'!$A$14:$A$16,E217)</f>
        <v>0</v>
      </c>
    </row>
    <row r="218" spans="1:17" ht="43.2">
      <c r="A218" t="s">
        <v>118</v>
      </c>
      <c r="B218" t="s">
        <v>1021</v>
      </c>
      <c r="C218" s="27">
        <v>620376</v>
      </c>
      <c r="D218" s="1" t="s">
        <v>280</v>
      </c>
      <c r="E218" s="71" t="str">
        <f>IF(VLOOKUP(A218,States!$A$6:$B$55,2,FALSE)="State law lets cities decide whether to hold on-cycle or off-cycle elections",D218,VLOOKUP(VLOOKUP(A218,States!$A$6:$B$55,2,FALSE),'Data Validation Options'!$A$36:$B$40,2,FALSE))</f>
        <v>Off-cycle by state law</v>
      </c>
      <c r="F218" s="2" t="s">
        <v>1022</v>
      </c>
      <c r="G218" s="1" t="s">
        <v>1023</v>
      </c>
      <c r="H218" s="1" t="s">
        <v>314</v>
      </c>
      <c r="I218" s="2" t="s">
        <v>1024</v>
      </c>
      <c r="J218" s="41" t="str">
        <f t="shared" si="6"/>
        <v>No runoff</v>
      </c>
      <c r="K218" s="1" t="s">
        <v>283</v>
      </c>
      <c r="L218" s="1" t="s">
        <v>269</v>
      </c>
      <c r="M218" s="1"/>
      <c r="N218" s="1" t="s">
        <v>1025</v>
      </c>
      <c r="O218" s="2" t="s">
        <v>1026</v>
      </c>
      <c r="Q218">
        <f xml:space="preserve"> COUNTIF('Data Validation Options'!$A$14:$A$16,E218)</f>
        <v>0</v>
      </c>
    </row>
    <row r="219" spans="1:17" ht="216">
      <c r="A219" t="s">
        <v>118</v>
      </c>
      <c r="B219" t="s">
        <v>1027</v>
      </c>
      <c r="C219" s="27">
        <v>196908</v>
      </c>
      <c r="D219" s="1" t="s">
        <v>304</v>
      </c>
      <c r="E219" s="67" t="s">
        <v>304</v>
      </c>
      <c r="F219" s="2" t="s">
        <v>1028</v>
      </c>
      <c r="G219" s="1" t="s">
        <v>1029</v>
      </c>
      <c r="H219" s="1" t="s">
        <v>314</v>
      </c>
      <c r="I219" s="2" t="s">
        <v>1030</v>
      </c>
      <c r="J219" s="41" t="str">
        <f t="shared" si="6"/>
        <v>No runoff</v>
      </c>
      <c r="K219" s="1" t="s">
        <v>283</v>
      </c>
      <c r="L219" s="1" t="s">
        <v>269</v>
      </c>
      <c r="M219" s="1" t="s">
        <v>1031</v>
      </c>
      <c r="N219" s="2" t="s">
        <v>1032</v>
      </c>
      <c r="O219" s="2" t="s">
        <v>1033</v>
      </c>
      <c r="Q219">
        <f xml:space="preserve"> COUNTIF('Data Validation Options'!$A$14:$A$16,E219)</f>
        <v>1</v>
      </c>
    </row>
    <row r="220" spans="1:17" ht="259.2">
      <c r="A220" t="s">
        <v>118</v>
      </c>
      <c r="B220" t="s">
        <v>1034</v>
      </c>
      <c r="C220" s="27">
        <v>137107</v>
      </c>
      <c r="D220" s="1" t="s">
        <v>280</v>
      </c>
      <c r="E220" s="71" t="str">
        <f>IF(VLOOKUP(A220,States!$A$6:$B$55,2,FALSE)="State law lets cities decide whether to hold on-cycle or off-cycle elections",D220,VLOOKUP(VLOOKUP(A220,States!$A$6:$B$55,2,FALSE),'Data Validation Options'!$A$36:$B$40,2,FALSE))</f>
        <v>Off-cycle by state law</v>
      </c>
      <c r="F220" s="2" t="s">
        <v>1035</v>
      </c>
      <c r="G220" s="1" t="s">
        <v>1036</v>
      </c>
      <c r="H220" s="1" t="s">
        <v>314</v>
      </c>
      <c r="I220" s="2" t="s">
        <v>1037</v>
      </c>
      <c r="J220" s="41" t="str">
        <f t="shared" si="6"/>
        <v>No runoff</v>
      </c>
      <c r="K220" s="1" t="s">
        <v>283</v>
      </c>
      <c r="L220" s="1" t="s">
        <v>269</v>
      </c>
      <c r="M220" s="1"/>
      <c r="N220" s="2" t="s">
        <v>1038</v>
      </c>
      <c r="O220" s="2" t="s">
        <v>1039</v>
      </c>
      <c r="Q220">
        <f xml:space="preserve"> COUNTIF('Data Validation Options'!$A$14:$A$16,E220)</f>
        <v>0</v>
      </c>
    </row>
    <row r="221" spans="1:17" ht="72">
      <c r="A221" t="s">
        <v>118</v>
      </c>
      <c r="B221" t="s">
        <v>1040</v>
      </c>
      <c r="C221" s="27">
        <v>119875</v>
      </c>
      <c r="D221" s="1" t="s">
        <v>304</v>
      </c>
      <c r="E221" s="67" t="s">
        <v>304</v>
      </c>
      <c r="F221" s="2" t="s">
        <v>1041</v>
      </c>
      <c r="G221" s="1" t="s">
        <v>1042</v>
      </c>
      <c r="H221" s="1" t="s">
        <v>314</v>
      </c>
      <c r="I221" s="2" t="s">
        <v>1043</v>
      </c>
      <c r="J221" s="41" t="str">
        <f t="shared" si="6"/>
        <v>No runoff</v>
      </c>
      <c r="K221" s="1" t="s">
        <v>283</v>
      </c>
      <c r="L221" s="2" t="s">
        <v>1044</v>
      </c>
      <c r="M221" s="1" t="s">
        <v>1045</v>
      </c>
      <c r="N221" s="2" t="s">
        <v>1046</v>
      </c>
      <c r="O221" s="2" t="s">
        <v>1047</v>
      </c>
      <c r="Q221">
        <f xml:space="preserve"> COUNTIF('Data Validation Options'!$A$14:$A$16,E221)</f>
        <v>1</v>
      </c>
    </row>
    <row r="222" spans="1:17" ht="259.2">
      <c r="A222" t="s">
        <v>118</v>
      </c>
      <c r="B222" t="s">
        <v>1048</v>
      </c>
      <c r="C222" s="27">
        <v>112906</v>
      </c>
      <c r="D222" s="1" t="s">
        <v>280</v>
      </c>
      <c r="E222" s="71" t="str">
        <f>IF(VLOOKUP(A222,States!$A$6:$B$55,2,FALSE)="State law lets cities decide whether to hold on-cycle or off-cycle elections",D222,VLOOKUP(VLOOKUP(A222,States!$A$6:$B$55,2,FALSE),'Data Validation Options'!$A$36:$B$40,2,FALSE))</f>
        <v>Off-cycle by state law</v>
      </c>
      <c r="F222" s="2" t="s">
        <v>1049</v>
      </c>
      <c r="G222" s="1" t="s">
        <v>313</v>
      </c>
      <c r="H222" s="1" t="s">
        <v>314</v>
      </c>
      <c r="I222" s="2" t="s">
        <v>1050</v>
      </c>
      <c r="J222" s="41" t="str">
        <f t="shared" si="6"/>
        <v>No runoff</v>
      </c>
      <c r="K222" s="1" t="s">
        <v>283</v>
      </c>
      <c r="L222" s="1" t="s">
        <v>269</v>
      </c>
      <c r="M222" s="1"/>
      <c r="N222" s="2" t="s">
        <v>1051</v>
      </c>
      <c r="O222" s="6" t="s">
        <v>1052</v>
      </c>
      <c r="Q222">
        <f xml:space="preserve"> COUNTIF('Data Validation Options'!$A$14:$A$16,E222)</f>
        <v>0</v>
      </c>
    </row>
    <row r="223" spans="1:17" ht="72">
      <c r="A223" t="s">
        <v>118</v>
      </c>
      <c r="B223" t="s">
        <v>1053</v>
      </c>
      <c r="C223" s="27">
        <v>132567</v>
      </c>
      <c r="D223" s="1" t="s">
        <v>641</v>
      </c>
      <c r="E223" s="71" t="str">
        <f>IF(VLOOKUP(A223,States!$A$6:$B$55,2,FALSE)="State law lets cities decide whether to hold on-cycle or off-cycle elections",D223,VLOOKUP(VLOOKUP(A223,States!$A$6:$B$55,2,FALSE),'Data Validation Options'!$A$36:$B$40,2,FALSE))</f>
        <v>Off-cycle by state law</v>
      </c>
      <c r="F223" s="1" t="s">
        <v>1054</v>
      </c>
      <c r="G223" s="1" t="s">
        <v>1055</v>
      </c>
      <c r="H223" s="1" t="s">
        <v>314</v>
      </c>
      <c r="I223" s="1" t="s">
        <v>1056</v>
      </c>
      <c r="J223" s="41" t="str">
        <f t="shared" si="6"/>
        <v>No runoff</v>
      </c>
      <c r="K223" s="1" t="s">
        <v>283</v>
      </c>
      <c r="L223" s="1" t="s">
        <v>269</v>
      </c>
      <c r="M223" s="1"/>
      <c r="O223" s="2" t="s">
        <v>1057</v>
      </c>
      <c r="Q223">
        <f xml:space="preserve"> COUNTIF('Data Validation Options'!$A$14:$A$16,E223)</f>
        <v>0</v>
      </c>
    </row>
    <row r="224" spans="1:17" ht="43.2">
      <c r="A224" t="s">
        <v>118</v>
      </c>
      <c r="B224" t="s">
        <v>1058</v>
      </c>
      <c r="C224" s="27">
        <v>107710</v>
      </c>
      <c r="D224" s="1" t="s">
        <v>280</v>
      </c>
      <c r="E224" s="71" t="str">
        <f>IF(VLOOKUP(A224,States!$A$6:$B$55,2,FALSE)="State law lets cities decide whether to hold on-cycle or off-cycle elections",D224,VLOOKUP(VLOOKUP(A224,States!$A$6:$B$55,2,FALSE),'Data Validation Options'!$A$36:$B$40,2,FALSE))</f>
        <v>Off-cycle by state law</v>
      </c>
      <c r="F224" s="2" t="s">
        <v>1059</v>
      </c>
      <c r="G224" s="1" t="s">
        <v>1060</v>
      </c>
      <c r="H224" s="1" t="s">
        <v>314</v>
      </c>
      <c r="I224" s="2" t="s">
        <v>1056</v>
      </c>
      <c r="J224" s="41" t="str">
        <f t="shared" si="6"/>
        <v>No runoff</v>
      </c>
      <c r="K224" s="1" t="s">
        <v>283</v>
      </c>
      <c r="L224" s="1" t="s">
        <v>269</v>
      </c>
      <c r="M224" s="1"/>
      <c r="Q224">
        <f xml:space="preserve"> COUNTIF('Data Validation Options'!$A$14:$A$16,E224)</f>
        <v>0</v>
      </c>
    </row>
    <row r="225" spans="1:17" ht="172.8">
      <c r="A225" t="s">
        <v>122</v>
      </c>
      <c r="B225" t="s">
        <v>1061</v>
      </c>
      <c r="C225" s="27">
        <v>425096</v>
      </c>
      <c r="D225" s="1" t="s">
        <v>280</v>
      </c>
      <c r="E225" s="68" t="str">
        <f>IF(VLOOKUP(A225,States!$A$6:$B$55,2,FALSE)="State law lets cities decide whether to hold on-cycle elections",D225,VLOOKUP(VLOOKUP(A225,States!$A$6:$B$55,2,FALSE),'Data Validation Options'!$A$36:$B$40,2,FALSE))</f>
        <v>Off-cycle by municipal code or charter</v>
      </c>
      <c r="F225" s="2" t="s">
        <v>1062</v>
      </c>
      <c r="G225" s="1" t="s">
        <v>1063</v>
      </c>
      <c r="H225" s="1" t="s">
        <v>265</v>
      </c>
      <c r="I225" s="1" t="s">
        <v>283</v>
      </c>
      <c r="J225" s="41" t="s">
        <v>289</v>
      </c>
      <c r="K225" s="2" t="s">
        <v>1064</v>
      </c>
      <c r="L225" s="1" t="s">
        <v>269</v>
      </c>
      <c r="M225" s="1"/>
      <c r="N225" s="2" t="s">
        <v>1065</v>
      </c>
      <c r="O225" s="2" t="s">
        <v>1066</v>
      </c>
      <c r="Q225">
        <f xml:space="preserve"> COUNTIF('Data Validation Options'!$A$14:$A$16,E225)</f>
        <v>0</v>
      </c>
    </row>
    <row r="226" spans="1:17" ht="72">
      <c r="A226" t="s">
        <v>122</v>
      </c>
      <c r="B226" t="s">
        <v>1067</v>
      </c>
      <c r="C226" s="27">
        <v>303176</v>
      </c>
      <c r="D226" s="1" t="s">
        <v>280</v>
      </c>
      <c r="E226" s="68" t="str">
        <f>IF(VLOOKUP(A226,States!$A$6:$B$55,2,FALSE)="State law lets cities decide whether to hold on-cycle elections",D226,VLOOKUP(VLOOKUP(A226,States!$A$6:$B$55,2,FALSE),'Data Validation Options'!$A$36:$B$40,2,FALSE))</f>
        <v>Off-cycle by municipal code or charter</v>
      </c>
      <c r="F226" s="2" t="s">
        <v>1068</v>
      </c>
      <c r="G226" s="1" t="s">
        <v>1069</v>
      </c>
      <c r="H226" s="1" t="s">
        <v>265</v>
      </c>
      <c r="I226" s="1" t="s">
        <v>283</v>
      </c>
      <c r="J226" s="41" t="s">
        <v>289</v>
      </c>
      <c r="K226" s="2" t="s">
        <v>1070</v>
      </c>
      <c r="L226" s="1" t="s">
        <v>269</v>
      </c>
      <c r="M226" s="1"/>
      <c r="N226" s="2" t="s">
        <v>1071</v>
      </c>
      <c r="O226" s="2" t="s">
        <v>1072</v>
      </c>
      <c r="Q226">
        <f xml:space="preserve"> COUNTIF('Data Validation Options'!$A$14:$A$16,E226)</f>
        <v>0</v>
      </c>
    </row>
    <row r="227" spans="1:17" ht="72">
      <c r="A227" t="s">
        <v>122</v>
      </c>
      <c r="B227" t="s">
        <v>1073</v>
      </c>
      <c r="C227" s="27">
        <v>121878</v>
      </c>
      <c r="D227" s="1" t="s">
        <v>304</v>
      </c>
      <c r="E227" s="67" t="str">
        <f>IF(VLOOKUP(A227,States!$A$6:$B$55,2,FALSE)="State law lets cities decide whether to hold on-cycle elections",D227,VLOOKUP(VLOOKUP(A227,States!$A$6:$B$55,2,FALSE),'Data Validation Options'!$A$36:$B$40,2,FALSE))</f>
        <v>On-cycle by municipal code or charter</v>
      </c>
      <c r="F227" s="2" t="s">
        <v>1074</v>
      </c>
      <c r="G227" s="1" t="s">
        <v>306</v>
      </c>
      <c r="H227" s="1" t="s">
        <v>314</v>
      </c>
      <c r="I227" s="2" t="s">
        <v>1075</v>
      </c>
      <c r="J227" s="41" t="str">
        <f>IF(AND(K227&lt;&gt;"N/A",NOT(LEFT(K227,12)="In California")), "Runoff", "No runoff")</f>
        <v>No runoff</v>
      </c>
      <c r="K227" s="1" t="s">
        <v>283</v>
      </c>
      <c r="L227" s="1" t="s">
        <v>269</v>
      </c>
      <c r="M227" s="1"/>
      <c r="N227" s="2" t="s">
        <v>1076</v>
      </c>
      <c r="Q227">
        <f xml:space="preserve"> COUNTIF('Data Validation Options'!$A$14:$A$16,E227)</f>
        <v>1</v>
      </c>
    </row>
    <row r="228" spans="1:17" ht="72">
      <c r="A228" t="s">
        <v>122</v>
      </c>
      <c r="B228" t="s">
        <v>1077</v>
      </c>
      <c r="C228" s="27">
        <v>86619</v>
      </c>
      <c r="D228" s="1" t="s">
        <v>262</v>
      </c>
      <c r="E228" s="70" t="s">
        <v>641</v>
      </c>
      <c r="F228" s="2" t="s">
        <v>1078</v>
      </c>
      <c r="G228" s="1" t="s">
        <v>313</v>
      </c>
      <c r="H228" s="1" t="s">
        <v>314</v>
      </c>
      <c r="I228" s="2" t="s">
        <v>1079</v>
      </c>
      <c r="J228" s="41" t="str">
        <f>IF(AND(K228&lt;&gt;"N/A",NOT(LEFT(K228,12)="In California")), "Runoff", "No runoff")</f>
        <v>No runoff</v>
      </c>
      <c r="K228" s="1" t="s">
        <v>283</v>
      </c>
      <c r="L228" s="1" t="s">
        <v>269</v>
      </c>
      <c r="M228" s="1"/>
      <c r="N228" s="2" t="s">
        <v>1080</v>
      </c>
      <c r="O228" s="2" t="s">
        <v>1081</v>
      </c>
      <c r="Q228">
        <f xml:space="preserve"> COUNTIF('Data Validation Options'!$A$14:$A$16,E228)</f>
        <v>0</v>
      </c>
    </row>
    <row r="229" spans="1:17" ht="28.8">
      <c r="A229" t="s">
        <v>122</v>
      </c>
      <c r="B229" t="s">
        <v>1082</v>
      </c>
      <c r="C229" s="27">
        <v>87797</v>
      </c>
      <c r="D229" s="1" t="s">
        <v>280</v>
      </c>
      <c r="E229" s="68" t="str">
        <f>IF(VLOOKUP(A229,States!$A$6:$B$55,2,FALSE)="State law lets cities decide whether to hold on-cycle elections",D229,VLOOKUP(VLOOKUP(A229,States!$A$6:$B$55,2,FALSE),'Data Validation Options'!$A$36:$B$40,2,FALSE))</f>
        <v>Off-cycle by municipal code or charter</v>
      </c>
      <c r="F229" s="2" t="s">
        <v>1083</v>
      </c>
      <c r="G229" s="1" t="s">
        <v>313</v>
      </c>
      <c r="H229" s="1" t="s">
        <v>265</v>
      </c>
      <c r="I229" s="1" t="s">
        <v>283</v>
      </c>
      <c r="J229" s="41" t="s">
        <v>289</v>
      </c>
      <c r="K229" s="2" t="s">
        <v>1084</v>
      </c>
      <c r="L229" s="1" t="s">
        <v>269</v>
      </c>
      <c r="M229" s="1"/>
      <c r="N229" s="2" t="s">
        <v>1085</v>
      </c>
      <c r="O229" s="2" t="s">
        <v>1086</v>
      </c>
      <c r="Q229">
        <f xml:space="preserve"> COUNTIF('Data Validation Options'!$A$14:$A$16,E229)</f>
        <v>0</v>
      </c>
    </row>
    <row r="230" spans="1:17" ht="144">
      <c r="A230" t="s">
        <v>126</v>
      </c>
      <c r="B230" t="s">
        <v>1087</v>
      </c>
      <c r="C230" s="27">
        <v>145995</v>
      </c>
      <c r="D230" s="1" t="s">
        <v>262</v>
      </c>
      <c r="E230" s="71" t="str">
        <f>IF(VLOOKUP(A230,States!$A$6:$B$55,2,FALSE)="State law lets cities decide whether to hold on-cycle or off-cycle elections",D230,VLOOKUP(VLOOKUP(A230,States!$A$6:$B$55,2,FALSE),'Data Validation Options'!$A$36:$B$40,2,FALSE))</f>
        <v>Off-cycle by state law</v>
      </c>
      <c r="F230" s="2" t="s">
        <v>1088</v>
      </c>
      <c r="G230" s="1" t="s">
        <v>1089</v>
      </c>
      <c r="H230" s="1" t="s">
        <v>314</v>
      </c>
      <c r="I230" s="2" t="s">
        <v>1090</v>
      </c>
      <c r="J230" s="41" t="s">
        <v>267</v>
      </c>
      <c r="K230" s="2" t="s">
        <v>1091</v>
      </c>
      <c r="L230" t="s">
        <v>269</v>
      </c>
      <c r="M230" s="1"/>
      <c r="Q230">
        <f xml:space="preserve"> COUNTIF('Data Validation Options'!$A$14:$A$16,E230)</f>
        <v>0</v>
      </c>
    </row>
    <row r="231" spans="1:17" ht="144">
      <c r="A231" t="s">
        <v>126</v>
      </c>
      <c r="B231" t="s">
        <v>1092</v>
      </c>
      <c r="C231" s="27">
        <v>72236</v>
      </c>
      <c r="D231" s="1" t="s">
        <v>262</v>
      </c>
      <c r="E231" s="71" t="str">
        <f>IF(VLOOKUP(A231,States!$A$6:$B$55,2,FALSE)="State law lets cities decide whether to hold on-cycle or off-cycle elections",D231,VLOOKUP(VLOOKUP(A231,States!$A$6:$B$55,2,FALSE),'Data Validation Options'!$A$36:$B$40,2,FALSE))</f>
        <v>Off-cycle by state law</v>
      </c>
      <c r="F231" s="2" t="s">
        <v>1088</v>
      </c>
      <c r="G231" s="1" t="s">
        <v>1089</v>
      </c>
      <c r="H231" s="1" t="s">
        <v>314</v>
      </c>
      <c r="I231" s="2" t="s">
        <v>1093</v>
      </c>
      <c r="J231" s="41" t="str">
        <f>IF(AND(K231&lt;&gt;"N/A",NOT(LEFT(K231,12)="In California")), "Runoff", "No runoff")</f>
        <v>No runoff</v>
      </c>
      <c r="K231" s="9" t="s">
        <v>283</v>
      </c>
      <c r="L231" s="1" t="s">
        <v>269</v>
      </c>
      <c r="M231" s="1"/>
      <c r="N231" s="1" t="s">
        <v>1094</v>
      </c>
      <c r="Q231">
        <f xml:space="preserve"> COUNTIF('Data Validation Options'!$A$14:$A$16,E231)</f>
        <v>0</v>
      </c>
    </row>
    <row r="232" spans="1:17" ht="144">
      <c r="A232" t="s">
        <v>126</v>
      </c>
      <c r="B232" t="s">
        <v>1095</v>
      </c>
      <c r="C232" s="27">
        <v>56360</v>
      </c>
      <c r="D232" s="1" t="s">
        <v>262</v>
      </c>
      <c r="E232" s="71" t="str">
        <f>IF(VLOOKUP(A232,States!$A$6:$B$55,2,FALSE)="State law lets cities decide whether to hold on-cycle or off-cycle elections",D232,VLOOKUP(VLOOKUP(A232,States!$A$6:$B$55,2,FALSE),'Data Validation Options'!$A$36:$B$40,2,FALSE))</f>
        <v>Off-cycle by state law</v>
      </c>
      <c r="F232" s="2" t="s">
        <v>1088</v>
      </c>
      <c r="G232" s="1" t="s">
        <v>1089</v>
      </c>
      <c r="H232" s="1" t="s">
        <v>314</v>
      </c>
      <c r="I232" s="2" t="s">
        <v>1093</v>
      </c>
      <c r="J232" s="41" t="str">
        <f>IF(AND(K232&lt;&gt;"N/A",NOT(LEFT(K232,12)="In California")), "Runoff", "No runoff")</f>
        <v>No runoff</v>
      </c>
      <c r="K232" s="9" t="s">
        <v>283</v>
      </c>
      <c r="L232" s="1" t="s">
        <v>269</v>
      </c>
      <c r="M232" s="1"/>
      <c r="Q232">
        <f xml:space="preserve"> COUNTIF('Data Validation Options'!$A$14:$A$16,E232)</f>
        <v>0</v>
      </c>
    </row>
    <row r="233" spans="1:17" ht="144">
      <c r="A233" t="s">
        <v>126</v>
      </c>
      <c r="B233" t="s">
        <v>1096</v>
      </c>
      <c r="C233" s="27">
        <v>49118</v>
      </c>
      <c r="D233" s="1" t="s">
        <v>262</v>
      </c>
      <c r="E233" s="71" t="str">
        <f>IF(VLOOKUP(A233,States!$A$6:$B$55,2,FALSE)="State law lets cities decide whether to hold on-cycle or off-cycle elections",D233,VLOOKUP(VLOOKUP(A233,States!$A$6:$B$55,2,FALSE),'Data Validation Options'!$A$36:$B$40,2,FALSE))</f>
        <v>Off-cycle by state law</v>
      </c>
      <c r="F233" s="2" t="s">
        <v>1088</v>
      </c>
      <c r="G233" s="1" t="s">
        <v>1089</v>
      </c>
      <c r="H233" s="1" t="s">
        <v>314</v>
      </c>
      <c r="I233" s="2" t="s">
        <v>1097</v>
      </c>
      <c r="J233" s="41" t="s">
        <v>267</v>
      </c>
      <c r="K233" s="2" t="s">
        <v>1098</v>
      </c>
      <c r="L233" s="1" t="s">
        <v>269</v>
      </c>
      <c r="M233" s="1"/>
      <c r="N233" s="2" t="s">
        <v>1099</v>
      </c>
      <c r="Q233">
        <f xml:space="preserve"> COUNTIF('Data Validation Options'!$A$14:$A$16,E233)</f>
        <v>0</v>
      </c>
    </row>
    <row r="234" spans="1:17" ht="144">
      <c r="A234" t="s">
        <v>126</v>
      </c>
      <c r="B234" t="s">
        <v>1100</v>
      </c>
      <c r="C234" s="27">
        <v>48455</v>
      </c>
      <c r="D234" s="1" t="s">
        <v>262</v>
      </c>
      <c r="E234" s="71" t="str">
        <f>IF(VLOOKUP(A234,States!$A$6:$B$55,2,FALSE)="State law lets cities decide whether to hold on-cycle or off-cycle elections",D234,VLOOKUP(VLOOKUP(A234,States!$A$6:$B$55,2,FALSE),'Data Validation Options'!$A$36:$B$40,2,FALSE))</f>
        <v>Off-cycle by state law</v>
      </c>
      <c r="F234" s="2" t="s">
        <v>1088</v>
      </c>
      <c r="G234" s="1" t="s">
        <v>1089</v>
      </c>
      <c r="H234" t="s">
        <v>1101</v>
      </c>
      <c r="I234" s="2"/>
      <c r="J234" s="41"/>
      <c r="K234" s="9" t="s">
        <v>1101</v>
      </c>
      <c r="L234" s="1" t="s">
        <v>269</v>
      </c>
      <c r="M234" s="1"/>
      <c r="Q234">
        <f xml:space="preserve"> COUNTIF('Data Validation Options'!$A$14:$A$16,E234)</f>
        <v>0</v>
      </c>
    </row>
    <row r="235" spans="1:17" ht="57.6">
      <c r="A235" t="s">
        <v>132</v>
      </c>
      <c r="B235" t="s">
        <v>894</v>
      </c>
      <c r="C235" s="27">
        <v>509297</v>
      </c>
      <c r="D235" s="1" t="s">
        <v>280</v>
      </c>
      <c r="E235" s="71" t="str">
        <f>IF(VLOOKUP(A235,States!$A$6:$B$55,2,FALSE)="State law lets cities decide whether to hold on-cycle or off-cycle elections",D235,VLOOKUP(VLOOKUP(A235,States!$A$6:$B$55,2,FALSE),'Data Validation Options'!$A$36:$B$40,2,FALSE))</f>
        <v>Off-cycle by state law</v>
      </c>
      <c r="F235" s="2" t="s">
        <v>1102</v>
      </c>
      <c r="G235" s="1" t="s">
        <v>1103</v>
      </c>
      <c r="H235" s="1" t="s">
        <v>314</v>
      </c>
      <c r="I235" s="1" t="s">
        <v>1104</v>
      </c>
      <c r="J235" s="41" t="str">
        <f>IF(AND(K235&lt;&gt;"N/A",NOT(LEFT(K235,12)="In California")), "Runoff", "No runoff")</f>
        <v>No runoff</v>
      </c>
      <c r="K235" s="1" t="s">
        <v>283</v>
      </c>
      <c r="L235" s="1" t="s">
        <v>269</v>
      </c>
      <c r="M235" s="1"/>
      <c r="Q235">
        <f xml:space="preserve"> COUNTIF('Data Validation Options'!$A$14:$A$16,E235)</f>
        <v>0</v>
      </c>
    </row>
    <row r="236" spans="1:17" ht="43.2">
      <c r="A236" t="s">
        <v>132</v>
      </c>
      <c r="B236" t="s">
        <v>1105</v>
      </c>
      <c r="C236" s="27">
        <v>286578</v>
      </c>
      <c r="D236" s="1" t="s">
        <v>280</v>
      </c>
      <c r="E236" s="71" t="str">
        <f>IF(VLOOKUP(A236,States!$A$6:$B$55,2,FALSE)="State law lets cities decide whether to hold on-cycle or off-cycle elections",D236,VLOOKUP(VLOOKUP(A236,States!$A$6:$B$55,2,FALSE),'Data Validation Options'!$A$36:$B$40,2,FALSE))</f>
        <v>Off-cycle by state law</v>
      </c>
      <c r="F236" s="2" t="s">
        <v>1106</v>
      </c>
      <c r="G236" s="1" t="s">
        <v>603</v>
      </c>
      <c r="H236" s="1" t="s">
        <v>314</v>
      </c>
      <c r="I236" s="2" t="s">
        <v>1107</v>
      </c>
      <c r="J236" s="41" t="str">
        <f>IF(AND(K236&lt;&gt;"N/A",NOT(LEFT(K236,12)="In California")), "Runoff", "No runoff")</f>
        <v>No runoff</v>
      </c>
      <c r="K236" s="1" t="s">
        <v>283</v>
      </c>
      <c r="L236" s="1" t="s">
        <v>269</v>
      </c>
      <c r="M236" s="1"/>
      <c r="Q236">
        <f xml:space="preserve"> COUNTIF('Data Validation Options'!$A$14:$A$16,E236)</f>
        <v>0</v>
      </c>
    </row>
    <row r="237" spans="1:17" ht="115.2">
      <c r="A237" t="s">
        <v>132</v>
      </c>
      <c r="B237" t="s">
        <v>856</v>
      </c>
      <c r="C237" s="27">
        <v>170067</v>
      </c>
      <c r="D237" s="1" t="s">
        <v>280</v>
      </c>
      <c r="E237" s="71" t="str">
        <f>IF(VLOOKUP(A237,States!$A$6:$B$55,2,FALSE)="State law lets cities decide whether to hold on-cycle or off-cycle elections",D237,VLOOKUP(VLOOKUP(A237,States!$A$6:$B$55,2,FALSE),'Data Validation Options'!$A$36:$B$40,2,FALSE))</f>
        <v>Off-cycle by state law</v>
      </c>
      <c r="F237" s="2" t="s">
        <v>1108</v>
      </c>
      <c r="G237" s="1" t="s">
        <v>603</v>
      </c>
      <c r="H237" s="1" t="s">
        <v>265</v>
      </c>
      <c r="I237" s="1" t="s">
        <v>283</v>
      </c>
      <c r="J237" s="41" t="s">
        <v>289</v>
      </c>
      <c r="K237" s="2" t="s">
        <v>1109</v>
      </c>
      <c r="L237" s="1" t="s">
        <v>269</v>
      </c>
      <c r="M237" s="1"/>
      <c r="N237" s="2" t="s">
        <v>1110</v>
      </c>
      <c r="O237" s="2" t="s">
        <v>1111</v>
      </c>
      <c r="Q237">
        <f xml:space="preserve"> COUNTIF('Data Validation Options'!$A$14:$A$16,E237)</f>
        <v>0</v>
      </c>
    </row>
    <row r="238" spans="1:17" ht="28.8">
      <c r="A238" t="s">
        <v>132</v>
      </c>
      <c r="B238" t="s">
        <v>970</v>
      </c>
      <c r="C238" s="27">
        <v>128555</v>
      </c>
      <c r="D238" s="1" t="s">
        <v>280</v>
      </c>
      <c r="E238" s="71" t="str">
        <f>IF(VLOOKUP(A238,States!$A$6:$B$55,2,FALSE)="State law lets cities decide whether to hold on-cycle or off-cycle elections",D238,VLOOKUP(VLOOKUP(A238,States!$A$6:$B$55,2,FALSE),'Data Validation Options'!$A$36:$B$40,2,FALSE))</f>
        <v>Off-cycle by state law</v>
      </c>
      <c r="F238" s="2" t="s">
        <v>1112</v>
      </c>
      <c r="G238" s="1" t="s">
        <v>1113</v>
      </c>
      <c r="H238" s="1" t="s">
        <v>314</v>
      </c>
      <c r="I238" s="2" t="s">
        <v>1114</v>
      </c>
      <c r="J238" s="41" t="str">
        <f>IF(AND(K238&lt;&gt;"N/A",NOT(LEFT(K238,12)="In California")), "Runoff", "No runoff")</f>
        <v>No runoff</v>
      </c>
      <c r="K238" s="1" t="s">
        <v>283</v>
      </c>
      <c r="L238" s="1" t="s">
        <v>269</v>
      </c>
      <c r="M238" s="1"/>
      <c r="N238" s="1" t="s">
        <v>1115</v>
      </c>
      <c r="Q238">
        <f xml:space="preserve"> COUNTIF('Data Validation Options'!$A$14:$A$16,E238)</f>
        <v>0</v>
      </c>
    </row>
    <row r="239" spans="1:17" ht="72">
      <c r="A239" t="s">
        <v>132</v>
      </c>
      <c r="B239" t="s">
        <v>1116</v>
      </c>
      <c r="C239" s="27">
        <v>121202</v>
      </c>
      <c r="D239" s="1" t="s">
        <v>280</v>
      </c>
      <c r="E239" s="71" t="str">
        <f>IF(VLOOKUP(A239,States!$A$6:$B$55,2,FALSE)="State law lets cities decide whether to hold on-cycle or off-cycle elections",D239,VLOOKUP(VLOOKUP(A239,States!$A$6:$B$55,2,FALSE),'Data Validation Options'!$A$36:$B$40,2,FALSE))</f>
        <v>Off-cycle by state law</v>
      </c>
      <c r="F239" s="2" t="s">
        <v>1117</v>
      </c>
      <c r="G239" s="1" t="s">
        <v>1118</v>
      </c>
      <c r="H239" s="1" t="s">
        <v>314</v>
      </c>
      <c r="I239" s="2" t="s">
        <v>1119</v>
      </c>
      <c r="J239" s="41" t="str">
        <f>IF(AND(K239&lt;&gt;"N/A",NOT(LEFT(K239,12)="In California")), "Runoff", "No runoff")</f>
        <v>No runoff</v>
      </c>
      <c r="K239" s="1" t="s">
        <v>283</v>
      </c>
      <c r="L239" s="1" t="s">
        <v>269</v>
      </c>
      <c r="M239" s="1"/>
      <c r="Q239">
        <f xml:space="preserve"> COUNTIF('Data Validation Options'!$A$14:$A$16,E239)</f>
        <v>0</v>
      </c>
    </row>
    <row r="240" spans="1:17" ht="374.4">
      <c r="A240" t="s">
        <v>132</v>
      </c>
      <c r="B240" t="s">
        <v>1120</v>
      </c>
      <c r="C240" s="27">
        <v>103465</v>
      </c>
      <c r="D240" s="1" t="s">
        <v>280</v>
      </c>
      <c r="E240" s="71" t="str">
        <f>IF(VLOOKUP(A240,States!$A$6:$B$55,2,FALSE)="State law lets cities decide whether to hold on-cycle or off-cycle elections",D240,VLOOKUP(VLOOKUP(A240,States!$A$6:$B$55,2,FALSE),'Data Validation Options'!$A$36:$B$40,2,FALSE))</f>
        <v>Off-cycle by state law</v>
      </c>
      <c r="F240" s="2" t="s">
        <v>1121</v>
      </c>
      <c r="G240" s="1" t="s">
        <v>1122</v>
      </c>
      <c r="H240" s="1" t="s">
        <v>265</v>
      </c>
      <c r="I240" s="1" t="s">
        <v>283</v>
      </c>
      <c r="J240" s="41" t="s">
        <v>670</v>
      </c>
      <c r="K240" s="2" t="s">
        <v>1123</v>
      </c>
      <c r="L240" s="1" t="s">
        <v>269</v>
      </c>
      <c r="M240" s="1"/>
      <c r="Q240">
        <f xml:space="preserve"> COUNTIF('Data Validation Options'!$A$14:$A$16,E240)</f>
        <v>0</v>
      </c>
    </row>
    <row r="241" spans="1:17" ht="244.8">
      <c r="A241" t="s">
        <v>137</v>
      </c>
      <c r="B241" t="s">
        <v>1124</v>
      </c>
      <c r="C241" s="27">
        <v>119960</v>
      </c>
      <c r="D241" s="1" t="s">
        <v>262</v>
      </c>
      <c r="E241" s="71" t="str">
        <f>IF(VLOOKUP(A241,States!$A$6:$B$55,2,FALSE)="State law lets cities decide whether to hold on-cycle or off-cycle elections",D241,VLOOKUP(VLOOKUP(A241,States!$A$6:$B$55,2,FALSE),'Data Validation Options'!$A$36:$B$40,2,FALSE))</f>
        <v>Off-cycle by state law</v>
      </c>
      <c r="F241" s="2" t="s">
        <v>1125</v>
      </c>
      <c r="G241" s="1" t="s">
        <v>1122</v>
      </c>
      <c r="H241" s="1" t="s">
        <v>314</v>
      </c>
      <c r="I241" s="6" t="s">
        <v>1126</v>
      </c>
      <c r="J241" s="41" t="str">
        <f t="shared" ref="J241:J265" si="7">IF(AND(K241&lt;&gt;"N/A",NOT(LEFT(K241,12)="In California")), "Runoff", "No runoff")</f>
        <v>No runoff</v>
      </c>
      <c r="K241" s="1" t="s">
        <v>283</v>
      </c>
      <c r="L241" s="2" t="s">
        <v>1127</v>
      </c>
      <c r="M241" s="1"/>
      <c r="N241" s="2" t="s">
        <v>1128</v>
      </c>
      <c r="Q241">
        <f xml:space="preserve"> COUNTIF('Data Validation Options'!$A$14:$A$16,E241)</f>
        <v>0</v>
      </c>
    </row>
    <row r="242" spans="1:17" ht="244.8">
      <c r="A242" t="s">
        <v>137</v>
      </c>
      <c r="B242" t="s">
        <v>1129</v>
      </c>
      <c r="C242" s="27">
        <v>76955</v>
      </c>
      <c r="D242" s="1" t="s">
        <v>262</v>
      </c>
      <c r="E242" s="71" t="str">
        <f>IF(VLOOKUP(A242,States!$A$6:$B$55,2,FALSE)="State law lets cities decide whether to hold on-cycle or off-cycle elections",D242,VLOOKUP(VLOOKUP(A242,States!$A$6:$B$55,2,FALSE),'Data Validation Options'!$A$36:$B$40,2,FALSE))</f>
        <v>Off-cycle by state law</v>
      </c>
      <c r="F242" s="2" t="s">
        <v>1125</v>
      </c>
      <c r="G242" s="1" t="s">
        <v>1122</v>
      </c>
      <c r="H242" s="1" t="s">
        <v>314</v>
      </c>
      <c r="I242" s="6" t="s">
        <v>1130</v>
      </c>
      <c r="J242" s="41" t="str">
        <f t="shared" si="7"/>
        <v>No runoff</v>
      </c>
      <c r="K242" s="1" t="s">
        <v>283</v>
      </c>
      <c r="L242" s="2" t="s">
        <v>1127</v>
      </c>
      <c r="M242" s="1"/>
      <c r="N242" s="2"/>
      <c r="Q242">
        <f xml:space="preserve"> COUNTIF('Data Validation Options'!$A$14:$A$16,E242)</f>
        <v>0</v>
      </c>
    </row>
    <row r="243" spans="1:17" ht="244.8">
      <c r="A243" t="s">
        <v>137</v>
      </c>
      <c r="B243" t="s">
        <v>1131</v>
      </c>
      <c r="C243" s="27">
        <v>60382</v>
      </c>
      <c r="D243" s="1" t="s">
        <v>262</v>
      </c>
      <c r="E243" s="71" t="str">
        <f>IF(VLOOKUP(A243,States!$A$6:$B$55,2,FALSE)="State law lets cities decide whether to hold on-cycle or off-cycle elections",D243,VLOOKUP(VLOOKUP(A243,States!$A$6:$B$55,2,FALSE),'Data Validation Options'!$A$36:$B$40,2,FALSE))</f>
        <v>Off-cycle by state law</v>
      </c>
      <c r="F243" s="2" t="s">
        <v>1125</v>
      </c>
      <c r="G243" s="1" t="s">
        <v>1122</v>
      </c>
      <c r="H243" s="1" t="s">
        <v>314</v>
      </c>
      <c r="I243" s="6" t="s">
        <v>1130</v>
      </c>
      <c r="J243" s="41" t="str">
        <f t="shared" si="7"/>
        <v>No runoff</v>
      </c>
      <c r="K243" s="1" t="s">
        <v>283</v>
      </c>
      <c r="L243" s="2" t="s">
        <v>1127</v>
      </c>
      <c r="M243" s="1"/>
      <c r="N243" s="2"/>
      <c r="Q243">
        <f xml:space="preserve"> COUNTIF('Data Validation Options'!$A$14:$A$16,E243)</f>
        <v>0</v>
      </c>
    </row>
    <row r="244" spans="1:17" ht="273.60000000000002">
      <c r="A244" t="s">
        <v>137</v>
      </c>
      <c r="B244" t="s">
        <v>1132</v>
      </c>
      <c r="C244" s="27">
        <v>56123</v>
      </c>
      <c r="D244" s="1" t="s">
        <v>280</v>
      </c>
      <c r="E244" s="71" t="str">
        <f>IF(VLOOKUP(A244,States!$A$6:$B$55,2,FALSE)="State law lets cities decide whether to hold on-cycle or off-cycle elections",D244,VLOOKUP(VLOOKUP(A244,States!$A$6:$B$55,2,FALSE),'Data Validation Options'!$A$36:$B$40,2,FALSE))</f>
        <v>Off-cycle by state law</v>
      </c>
      <c r="F244" s="2" t="s">
        <v>1133</v>
      </c>
      <c r="G244" s="1" t="s">
        <v>1122</v>
      </c>
      <c r="H244" s="1" t="s">
        <v>314</v>
      </c>
      <c r="I244" s="6" t="s">
        <v>1130</v>
      </c>
      <c r="J244" s="41" t="str">
        <f t="shared" si="7"/>
        <v>No runoff</v>
      </c>
      <c r="K244" s="1" t="s">
        <v>283</v>
      </c>
      <c r="L244" s="2" t="s">
        <v>1127</v>
      </c>
      <c r="M244" s="1"/>
      <c r="N244" s="2"/>
      <c r="Q244">
        <f xml:space="preserve"> COUNTIF('Data Validation Options'!$A$14:$A$16,E244)</f>
        <v>0</v>
      </c>
    </row>
    <row r="245" spans="1:17" ht="72">
      <c r="A245" t="s">
        <v>137</v>
      </c>
      <c r="B245" t="s">
        <v>1134</v>
      </c>
      <c r="C245" s="27">
        <v>35416</v>
      </c>
      <c r="D245" s="1" t="s">
        <v>304</v>
      </c>
      <c r="E245" s="67" t="s">
        <v>304</v>
      </c>
      <c r="F245" s="2" t="s">
        <v>1135</v>
      </c>
      <c r="G245" s="1" t="s">
        <v>306</v>
      </c>
      <c r="H245" s="1" t="s">
        <v>314</v>
      </c>
      <c r="I245" s="6" t="s">
        <v>1130</v>
      </c>
      <c r="J245" s="41" t="str">
        <f t="shared" si="7"/>
        <v>No runoff</v>
      </c>
      <c r="K245" s="1" t="s">
        <v>283</v>
      </c>
      <c r="L245" s="2" t="s">
        <v>1127</v>
      </c>
      <c r="M245" s="1" t="s">
        <v>1136</v>
      </c>
      <c r="N245" s="2" t="s">
        <v>1137</v>
      </c>
      <c r="Q245">
        <f xml:space="preserve"> COUNTIF('Data Validation Options'!$A$14:$A$16,E245)</f>
        <v>1</v>
      </c>
    </row>
    <row r="246" spans="1:17" ht="86.4">
      <c r="A246" t="s">
        <v>141</v>
      </c>
      <c r="B246" t="s">
        <v>1138</v>
      </c>
      <c r="C246" s="27">
        <v>485153</v>
      </c>
      <c r="D246" s="1" t="s">
        <v>280</v>
      </c>
      <c r="E246" s="68" t="str">
        <f>IF(VLOOKUP(A246,States!$A$6:$B$55,2,FALSE)="State law lets cities decide whether to hold on-cycle elections",D246,VLOOKUP(VLOOKUP(A246,States!$A$6:$B$55,2,FALSE),'Data Validation Options'!$A$36:$B$40,2,FALSE))</f>
        <v>Off-cycle by municipal code or charter</v>
      </c>
      <c r="F246" s="2" t="s">
        <v>1139</v>
      </c>
      <c r="G246" s="1" t="s">
        <v>1140</v>
      </c>
      <c r="H246" s="1" t="s">
        <v>314</v>
      </c>
      <c r="I246" s="2" t="s">
        <v>1141</v>
      </c>
      <c r="J246" s="41" t="str">
        <f t="shared" si="7"/>
        <v>No runoff</v>
      </c>
      <c r="K246" s="1" t="s">
        <v>283</v>
      </c>
      <c r="L246" s="1" t="s">
        <v>269</v>
      </c>
      <c r="M246" s="1"/>
      <c r="N246" s="2" t="s">
        <v>1142</v>
      </c>
      <c r="O246" s="2" t="s">
        <v>1143</v>
      </c>
      <c r="Q246">
        <f xml:space="preserve"> COUNTIF('Data Validation Options'!$A$14:$A$16,E246)</f>
        <v>0</v>
      </c>
    </row>
    <row r="247" spans="1:17" ht="57.6">
      <c r="A247" t="s">
        <v>141</v>
      </c>
      <c r="B247" t="s">
        <v>1144</v>
      </c>
      <c r="C247" s="27">
        <v>292627</v>
      </c>
      <c r="D247" s="1" t="s">
        <v>280</v>
      </c>
      <c r="E247" s="68" t="str">
        <f>IF(VLOOKUP(A247,States!$A$6:$B$55,2,FALSE)="State law lets cities decide whether to hold on-cycle elections",D247,VLOOKUP(VLOOKUP(A247,States!$A$6:$B$55,2,FALSE),'Data Validation Options'!$A$36:$B$40,2,FALSE))</f>
        <v>Off-cycle by municipal code or charter</v>
      </c>
      <c r="F247" s="2" t="s">
        <v>1145</v>
      </c>
      <c r="G247" s="1" t="s">
        <v>1146</v>
      </c>
      <c r="H247" s="1" t="s">
        <v>314</v>
      </c>
      <c r="I247" s="2" t="s">
        <v>1147</v>
      </c>
      <c r="J247" s="41" t="str">
        <f t="shared" si="7"/>
        <v>No runoff</v>
      </c>
      <c r="K247" s="1" t="s">
        <v>283</v>
      </c>
      <c r="L247" s="1" t="s">
        <v>269</v>
      </c>
      <c r="M247" s="1"/>
      <c r="N247" s="2" t="s">
        <v>1148</v>
      </c>
      <c r="O247" s="2" t="s">
        <v>1149</v>
      </c>
      <c r="Q247">
        <f xml:space="preserve"> COUNTIF('Data Validation Options'!$A$14:$A$16,E247)</f>
        <v>0</v>
      </c>
    </row>
    <row r="248" spans="1:17" ht="57.6">
      <c r="A248" t="s">
        <v>141</v>
      </c>
      <c r="B248" t="s">
        <v>1150</v>
      </c>
      <c r="C248" s="27">
        <v>63015</v>
      </c>
      <c r="D248" s="1" t="s">
        <v>304</v>
      </c>
      <c r="E248" s="67" t="str">
        <f>IF(VLOOKUP(A248,States!$A$6:$B$55,2,FALSE)="State law lets cities decide whether to hold on-cycle elections",D248,VLOOKUP(VLOOKUP(A248,States!$A$6:$B$55,2,FALSE),'Data Validation Options'!$A$36:$B$40,2,FALSE))</f>
        <v>On-cycle by municipal code or charter</v>
      </c>
      <c r="F248" s="2" t="s">
        <v>1151</v>
      </c>
      <c r="G248" s="1" t="s">
        <v>306</v>
      </c>
      <c r="H248" s="1" t="s">
        <v>314</v>
      </c>
      <c r="I248" s="2" t="s">
        <v>1152</v>
      </c>
      <c r="J248" s="41" t="str">
        <f t="shared" si="7"/>
        <v>No runoff</v>
      </c>
      <c r="K248" s="1" t="s">
        <v>283</v>
      </c>
      <c r="L248" s="1" t="s">
        <v>269</v>
      </c>
      <c r="M248" s="1"/>
      <c r="Q248">
        <f xml:space="preserve"> COUNTIF('Data Validation Options'!$A$14:$A$16,E248)</f>
        <v>1</v>
      </c>
    </row>
    <row r="249" spans="1:17" ht="57.6">
      <c r="A249" t="s">
        <v>141</v>
      </c>
      <c r="B249" t="s">
        <v>1153</v>
      </c>
      <c r="C249" s="27">
        <v>63015</v>
      </c>
      <c r="D249" s="1" t="s">
        <v>280</v>
      </c>
      <c r="E249" s="68" t="str">
        <f>IF(VLOOKUP(A249,States!$A$6:$B$55,2,FALSE)="State law lets cities decide whether to hold on-cycle elections",D249,VLOOKUP(VLOOKUP(A249,States!$A$6:$B$55,2,FALSE),'Data Validation Options'!$A$36:$B$40,2,FALSE))</f>
        <v>Off-cycle by municipal code or charter</v>
      </c>
      <c r="F249" s="2" t="s">
        <v>1154</v>
      </c>
      <c r="G249" s="1" t="s">
        <v>1155</v>
      </c>
      <c r="H249" s="1" t="s">
        <v>265</v>
      </c>
      <c r="I249" s="1" t="s">
        <v>283</v>
      </c>
      <c r="J249" s="41" t="str">
        <f t="shared" si="7"/>
        <v>No runoff</v>
      </c>
      <c r="K249" s="1" t="s">
        <v>283</v>
      </c>
      <c r="L249" s="1" t="s">
        <v>269</v>
      </c>
      <c r="M249" s="1"/>
      <c r="N249" s="2" t="s">
        <v>1156</v>
      </c>
      <c r="Q249">
        <f xml:space="preserve"> COUNTIF('Data Validation Options'!$A$14:$A$16,E249)</f>
        <v>0</v>
      </c>
    </row>
    <row r="250" spans="1:17" ht="57.6">
      <c r="A250" t="s">
        <v>141</v>
      </c>
      <c r="B250" t="s">
        <v>1157</v>
      </c>
      <c r="C250" s="27">
        <v>34277</v>
      </c>
      <c r="D250" s="1" t="s">
        <v>304</v>
      </c>
      <c r="E250" s="67" t="str">
        <f>IF(VLOOKUP(A250,States!$A$6:$B$55,2,FALSE)="State law lets cities decide whether to hold on-cycle elections",D250,VLOOKUP(VLOOKUP(A250,States!$A$6:$B$55,2,FALSE),'Data Validation Options'!$A$36:$B$40,2,FALSE))</f>
        <v>On-cycle by municipal code or charter</v>
      </c>
      <c r="F250" s="2" t="s">
        <v>1158</v>
      </c>
      <c r="G250" s="1" t="s">
        <v>1159</v>
      </c>
      <c r="H250" s="1" t="s">
        <v>265</v>
      </c>
      <c r="I250" s="1" t="s">
        <v>283</v>
      </c>
      <c r="J250" s="41" t="str">
        <f t="shared" si="7"/>
        <v>No runoff</v>
      </c>
      <c r="K250" s="1" t="s">
        <v>283</v>
      </c>
      <c r="L250" s="1" t="s">
        <v>269</v>
      </c>
      <c r="M250" s="1"/>
      <c r="N250" s="2" t="s">
        <v>1156</v>
      </c>
      <c r="Q250">
        <f xml:space="preserve"> COUNTIF('Data Validation Options'!$A$14:$A$16,E250)</f>
        <v>1</v>
      </c>
    </row>
    <row r="251" spans="1:17" ht="72">
      <c r="A251" t="s">
        <v>146</v>
      </c>
      <c r="B251" t="s">
        <v>1160</v>
      </c>
      <c r="C251" s="27">
        <v>656274</v>
      </c>
      <c r="D251" s="1" t="s">
        <v>304</v>
      </c>
      <c r="E251" s="69" t="str">
        <f>IF(VLOOKUP(A251,States!$A$6:$B$55,2,FALSE)="State law lets cities decide whether to hold on-cycle or off-cycle elections",D251,VLOOKUP(VLOOKUP(A251,States!$A$6:$B$55,2,FALSE),'Data Validation Options'!$A$36:$B$40,2,FALSE))</f>
        <v>On-cycle by state law</v>
      </c>
      <c r="F251" s="2" t="s">
        <v>1161</v>
      </c>
      <c r="G251" s="1" t="s">
        <v>306</v>
      </c>
      <c r="H251" s="1" t="s">
        <v>320</v>
      </c>
      <c r="I251" s="2" t="s">
        <v>1162</v>
      </c>
      <c r="J251" s="41" t="str">
        <f t="shared" si="7"/>
        <v>No runoff</v>
      </c>
      <c r="K251" s="1" t="s">
        <v>283</v>
      </c>
      <c r="L251" s="2" t="s">
        <v>1163</v>
      </c>
      <c r="M251" s="1" t="s">
        <v>323</v>
      </c>
      <c r="N251" s="2" t="s">
        <v>1164</v>
      </c>
      <c r="Q251">
        <f xml:space="preserve"> COUNTIF('Data Validation Options'!$A$14:$A$16,E251)</f>
        <v>1</v>
      </c>
    </row>
    <row r="252" spans="1:17" ht="57.6">
      <c r="A252" t="s">
        <v>146</v>
      </c>
      <c r="B252" t="s">
        <v>1165</v>
      </c>
      <c r="C252" s="27">
        <v>331415</v>
      </c>
      <c r="D252" s="1" t="s">
        <v>304</v>
      </c>
      <c r="E252" s="69" t="str">
        <f>IF(VLOOKUP(A252,States!$A$6:$B$55,2,FALSE)="State law lets cities decide whether to hold on-cycle or off-cycle elections",D252,VLOOKUP(VLOOKUP(A252,States!$A$6:$B$55,2,FALSE),'Data Validation Options'!$A$36:$B$40,2,FALSE))</f>
        <v>On-cycle by state law</v>
      </c>
      <c r="F252" s="2" t="s">
        <v>1161</v>
      </c>
      <c r="G252" s="1" t="s">
        <v>306</v>
      </c>
      <c r="H252" s="1" t="s">
        <v>320</v>
      </c>
      <c r="I252" s="2" t="s">
        <v>1166</v>
      </c>
      <c r="J252" s="41" t="str">
        <f t="shared" si="7"/>
        <v>No runoff</v>
      </c>
      <c r="K252" s="1" t="s">
        <v>283</v>
      </c>
      <c r="L252" s="2" t="s">
        <v>1167</v>
      </c>
      <c r="M252" s="1" t="s">
        <v>323</v>
      </c>
      <c r="N252" s="2" t="s">
        <v>1168</v>
      </c>
      <c r="Q252">
        <f xml:space="preserve"> COUNTIF('Data Validation Options'!$A$14:$A$16,E252)</f>
        <v>1</v>
      </c>
    </row>
    <row r="253" spans="1:17" ht="72">
      <c r="A253" t="s">
        <v>146</v>
      </c>
      <c r="B253" t="s">
        <v>1169</v>
      </c>
      <c r="C253" s="27">
        <v>273448</v>
      </c>
      <c r="D253" s="1" t="s">
        <v>304</v>
      </c>
      <c r="E253" s="69" t="str">
        <f>IF(VLOOKUP(A253,States!$A$6:$B$55,2,FALSE)="State law lets cities decide whether to hold on-cycle or off-cycle elections",D253,VLOOKUP(VLOOKUP(A253,States!$A$6:$B$55,2,FALSE),'Data Validation Options'!$A$36:$B$40,2,FALSE))</f>
        <v>On-cycle by state law</v>
      </c>
      <c r="F253" s="2" t="s">
        <v>1170</v>
      </c>
      <c r="G253" s="1" t="s">
        <v>306</v>
      </c>
      <c r="H253" s="1" t="s">
        <v>314</v>
      </c>
      <c r="I253" s="1" t="s">
        <v>1171</v>
      </c>
      <c r="J253" s="41" t="str">
        <f t="shared" si="7"/>
        <v>No runoff</v>
      </c>
      <c r="K253" s="1" t="s">
        <v>283</v>
      </c>
      <c r="L253" s="2" t="s">
        <v>1172</v>
      </c>
      <c r="M253" s="1"/>
      <c r="N253" s="2" t="s">
        <v>1173</v>
      </c>
      <c r="Q253">
        <f xml:space="preserve"> COUNTIF('Data Validation Options'!$A$14:$A$16,E253)</f>
        <v>1</v>
      </c>
    </row>
    <row r="254" spans="1:17" ht="72">
      <c r="A254" t="s">
        <v>146</v>
      </c>
      <c r="B254" t="s">
        <v>1174</v>
      </c>
      <c r="C254" s="27">
        <v>280543</v>
      </c>
      <c r="D254" s="1" t="s">
        <v>304</v>
      </c>
      <c r="E254" s="69" t="str">
        <f>IF(VLOOKUP(A254,States!$A$6:$B$55,2,FALSE)="State law lets cities decide whether to hold on-cycle or off-cycle elections",D254,VLOOKUP(VLOOKUP(A254,States!$A$6:$B$55,2,FALSE),'Data Validation Options'!$A$36:$B$40,2,FALSE))</f>
        <v>On-cycle by state law</v>
      </c>
      <c r="F254" s="2" t="s">
        <v>1175</v>
      </c>
      <c r="G254" s="1" t="s">
        <v>306</v>
      </c>
      <c r="H254" s="1" t="s">
        <v>320</v>
      </c>
      <c r="I254" s="2" t="s">
        <v>1176</v>
      </c>
      <c r="J254" s="41" t="str">
        <f t="shared" si="7"/>
        <v>No runoff</v>
      </c>
      <c r="K254" s="1" t="s">
        <v>283</v>
      </c>
      <c r="L254" s="2" t="s">
        <v>1177</v>
      </c>
      <c r="M254" s="1" t="s">
        <v>323</v>
      </c>
      <c r="Q254">
        <f xml:space="preserve"> COUNTIF('Data Validation Options'!$A$14:$A$16,E254)</f>
        <v>1</v>
      </c>
    </row>
    <row r="255" spans="1:17" ht="172.8">
      <c r="A255" t="s">
        <v>146</v>
      </c>
      <c r="B255" t="s">
        <v>1178</v>
      </c>
      <c r="C255" s="43">
        <v>215000</v>
      </c>
      <c r="D255" s="1" t="s">
        <v>262</v>
      </c>
      <c r="E255" s="69" t="str">
        <f>IF(VLOOKUP(A255,States!$A$6:$B$55,2,FALSE)="State law lets cities decide whether to hold on-cycle or off-cycle elections",D255,VLOOKUP(VLOOKUP(A255,States!$A$6:$B$55,2,FALSE),'Data Validation Options'!$A$36:$B$40,2,FALSE))</f>
        <v>On-cycle by state law</v>
      </c>
      <c r="F255" s="2" t="s">
        <v>1179</v>
      </c>
      <c r="G255" s="1" t="s">
        <v>306</v>
      </c>
      <c r="H255" s="1" t="s">
        <v>314</v>
      </c>
      <c r="I255" s="1" t="s">
        <v>1180</v>
      </c>
      <c r="J255" s="41" t="str">
        <f t="shared" si="7"/>
        <v>No runoff</v>
      </c>
      <c r="K255" s="1" t="s">
        <v>283</v>
      </c>
      <c r="L255" s="1" t="s">
        <v>269</v>
      </c>
      <c r="M255" s="1"/>
      <c r="N255" s="1" t="s">
        <v>1181</v>
      </c>
      <c r="Q255">
        <f xml:space="preserve"> COUNTIF('Data Validation Options'!$A$14:$A$16,E255)</f>
        <v>1</v>
      </c>
    </row>
    <row r="256" spans="1:17" ht="129.6">
      <c r="A256" t="s">
        <v>146</v>
      </c>
      <c r="B256" t="s">
        <v>1182</v>
      </c>
      <c r="C256" s="27">
        <v>109286</v>
      </c>
      <c r="D256" s="1" t="s">
        <v>304</v>
      </c>
      <c r="E256" s="69" t="str">
        <f>IF(VLOOKUP(A256,States!$A$6:$B$55,2,FALSE)="State law lets cities decide whether to hold on-cycle or off-cycle elections",D256,VLOOKUP(VLOOKUP(A256,States!$A$6:$B$55,2,FALSE),'Data Validation Options'!$A$36:$B$40,2,FALSE))</f>
        <v>On-cycle by state law</v>
      </c>
      <c r="F256" s="2" t="s">
        <v>1183</v>
      </c>
      <c r="G256" s="1" t="s">
        <v>306</v>
      </c>
      <c r="H256" s="1" t="s">
        <v>314</v>
      </c>
      <c r="I256" s="2" t="s">
        <v>1184</v>
      </c>
      <c r="J256" s="41" t="str">
        <f t="shared" si="7"/>
        <v>No runoff</v>
      </c>
      <c r="K256" s="1" t="s">
        <v>283</v>
      </c>
      <c r="L256" s="1" t="s">
        <v>269</v>
      </c>
      <c r="M256" s="1"/>
      <c r="Q256">
        <f xml:space="preserve"> COUNTIF('Data Validation Options'!$A$14:$A$16,E256)</f>
        <v>1</v>
      </c>
    </row>
    <row r="257" spans="1:17" ht="57.6">
      <c r="A257" t="s">
        <v>150</v>
      </c>
      <c r="B257" t="s">
        <v>1185</v>
      </c>
      <c r="C257" s="27">
        <v>115141</v>
      </c>
      <c r="D257" s="1" t="s">
        <v>280</v>
      </c>
      <c r="E257" s="71" t="str">
        <f>IF(VLOOKUP(A257,States!$A$6:$B$55,2,FALSE)="State law lets cities decide whether to hold on-cycle or off-cycle elections",D257,VLOOKUP(VLOOKUP(A257,States!$A$6:$B$55,2,FALSE),'Data Validation Options'!$A$36:$B$40,2,FALSE))</f>
        <v>Off-cycle by state law</v>
      </c>
      <c r="F257" s="2" t="s">
        <v>1186</v>
      </c>
      <c r="G257" s="1" t="s">
        <v>313</v>
      </c>
      <c r="H257" s="1" t="s">
        <v>314</v>
      </c>
      <c r="I257" s="2" t="s">
        <v>1187</v>
      </c>
      <c r="J257" s="41" t="str">
        <f t="shared" si="7"/>
        <v>No runoff</v>
      </c>
      <c r="K257" s="1" t="s">
        <v>283</v>
      </c>
      <c r="L257" s="1" t="s">
        <v>269</v>
      </c>
      <c r="M257" s="1"/>
      <c r="Q257">
        <f xml:space="preserve"> COUNTIF('Data Validation Options'!$A$14:$A$16,E257)</f>
        <v>0</v>
      </c>
    </row>
    <row r="258" spans="1:17" ht="86.4">
      <c r="A258" t="s">
        <v>150</v>
      </c>
      <c r="B258" t="s">
        <v>1188</v>
      </c>
      <c r="C258" s="27">
        <v>91161</v>
      </c>
      <c r="D258" s="1" t="s">
        <v>280</v>
      </c>
      <c r="E258" s="71" t="str">
        <f>IF(VLOOKUP(A258,States!$A$6:$B$55,2,FALSE)="State law lets cities decide whether to hold on-cycle or off-cycle elections",D258,VLOOKUP(VLOOKUP(A258,States!$A$6:$B$55,2,FALSE),'Data Validation Options'!$A$36:$B$40,2,FALSE))</f>
        <v>Off-cycle by state law</v>
      </c>
      <c r="F258" s="2" t="s">
        <v>1189</v>
      </c>
      <c r="G258" s="1" t="s">
        <v>313</v>
      </c>
      <c r="H258" s="1" t="s">
        <v>265</v>
      </c>
      <c r="I258" s="1" t="s">
        <v>283</v>
      </c>
      <c r="J258" s="41" t="str">
        <f t="shared" si="7"/>
        <v>No runoff</v>
      </c>
      <c r="K258" s="1" t="s">
        <v>283</v>
      </c>
      <c r="L258" s="1" t="s">
        <v>269</v>
      </c>
      <c r="M258" s="1"/>
      <c r="N258" s="2" t="s">
        <v>1190</v>
      </c>
      <c r="Q258">
        <f xml:space="preserve"> COUNTIF('Data Validation Options'!$A$14:$A$16,E258)</f>
        <v>0</v>
      </c>
    </row>
    <row r="259" spans="1:17" ht="57.6">
      <c r="A259" t="s">
        <v>150</v>
      </c>
      <c r="B259" t="s">
        <v>534</v>
      </c>
      <c r="C259" s="27">
        <v>44177</v>
      </c>
      <c r="D259" s="1" t="s">
        <v>280</v>
      </c>
      <c r="E259" s="71" t="str">
        <f>IF(VLOOKUP(A259,States!$A$6:$B$55,2,FALSE)="State law lets cities decide whether to hold on-cycle or off-cycle elections",D259,VLOOKUP(VLOOKUP(A259,States!$A$6:$B$55,2,FALSE),'Data Validation Options'!$A$36:$B$40,2,FALSE))</f>
        <v>Off-cycle by state law</v>
      </c>
      <c r="F259" s="2" t="s">
        <v>1191</v>
      </c>
      <c r="G259" s="1" t="s">
        <v>313</v>
      </c>
      <c r="H259" s="1" t="s">
        <v>265</v>
      </c>
      <c r="I259" s="1" t="s">
        <v>283</v>
      </c>
      <c r="J259" s="41" t="str">
        <f t="shared" si="7"/>
        <v>No runoff</v>
      </c>
      <c r="K259" s="1" t="s">
        <v>283</v>
      </c>
      <c r="L259" s="1" t="s">
        <v>269</v>
      </c>
      <c r="M259" s="1"/>
      <c r="N259" s="2" t="s">
        <v>1192</v>
      </c>
      <c r="Q259">
        <f xml:space="preserve"> COUNTIF('Data Validation Options'!$A$14:$A$16,E259)</f>
        <v>0</v>
      </c>
    </row>
    <row r="260" spans="1:17" ht="72">
      <c r="A260" t="s">
        <v>150</v>
      </c>
      <c r="B260" t="s">
        <v>667</v>
      </c>
      <c r="C260" s="27">
        <v>33273</v>
      </c>
      <c r="D260" s="1" t="s">
        <v>280</v>
      </c>
      <c r="E260" s="71" t="str">
        <f>IF(VLOOKUP(A260,States!$A$6:$B$55,2,FALSE)="State law lets cities decide whether to hold on-cycle or off-cycle elections",D260,VLOOKUP(VLOOKUP(A260,States!$A$6:$B$55,2,FALSE),'Data Validation Options'!$A$36:$B$40,2,FALSE))</f>
        <v>Off-cycle by state law</v>
      </c>
      <c r="F260" s="2" t="s">
        <v>1193</v>
      </c>
      <c r="G260" s="1" t="s">
        <v>313</v>
      </c>
      <c r="H260" s="1" t="s">
        <v>265</v>
      </c>
      <c r="I260" s="1" t="s">
        <v>283</v>
      </c>
      <c r="J260" s="41" t="str">
        <f t="shared" si="7"/>
        <v>No runoff</v>
      </c>
      <c r="K260" s="1" t="s">
        <v>283</v>
      </c>
      <c r="L260" s="1" t="s">
        <v>269</v>
      </c>
      <c r="M260" s="1"/>
      <c r="N260" s="2" t="s">
        <v>1194</v>
      </c>
      <c r="Q260">
        <f xml:space="preserve"> COUNTIF('Data Validation Options'!$A$14:$A$16,E260)</f>
        <v>0</v>
      </c>
    </row>
    <row r="261" spans="1:17" ht="72">
      <c r="A261" t="s">
        <v>150</v>
      </c>
      <c r="B261" t="s">
        <v>1073</v>
      </c>
      <c r="C261" s="27">
        <v>32906</v>
      </c>
      <c r="D261" s="1" t="s">
        <v>280</v>
      </c>
      <c r="E261" s="71" t="str">
        <f>IF(VLOOKUP(A261,States!$A$6:$B$55,2,FALSE)="State law lets cities decide whether to hold on-cycle or off-cycle elections",D261,VLOOKUP(VLOOKUP(A261,States!$A$6:$B$55,2,FALSE),'Data Validation Options'!$A$36:$B$40,2,FALSE))</f>
        <v>Off-cycle by state law</v>
      </c>
      <c r="F261" s="2" t="s">
        <v>1195</v>
      </c>
      <c r="G261" s="1" t="s">
        <v>313</v>
      </c>
      <c r="H261" s="1" t="s">
        <v>265</v>
      </c>
      <c r="I261" s="1" t="s">
        <v>283</v>
      </c>
      <c r="J261" s="41" t="str">
        <f t="shared" si="7"/>
        <v>No runoff</v>
      </c>
      <c r="K261" s="1" t="s">
        <v>283</v>
      </c>
      <c r="L261" s="1" t="s">
        <v>269</v>
      </c>
      <c r="M261" s="1"/>
      <c r="N261" s="2" t="s">
        <v>1196</v>
      </c>
      <c r="Q261">
        <f xml:space="preserve"> COUNTIF('Data Validation Options'!$A$14:$A$16,E261)</f>
        <v>0</v>
      </c>
    </row>
    <row r="262" spans="1:17" ht="144">
      <c r="A262" t="s">
        <v>155</v>
      </c>
      <c r="B262" t="s">
        <v>672</v>
      </c>
      <c r="C262" s="27">
        <v>305344</v>
      </c>
      <c r="D262" s="1" t="s">
        <v>280</v>
      </c>
      <c r="E262" s="68" t="str">
        <f>IF(VLOOKUP(A262,States!$A$6:$B$55,2,FALSE)="State law lets cities decide whether to hold on-cycle elections",D262,VLOOKUP(VLOOKUP(A262,States!$A$6:$B$55,2,FALSE),'Data Validation Options'!$A$36:$B$40,2,FALSE))</f>
        <v>Off-cycle by municipal code or charter</v>
      </c>
      <c r="F262" s="2" t="s">
        <v>1197</v>
      </c>
      <c r="G262" s="1" t="s">
        <v>1198</v>
      </c>
      <c r="H262" s="1" t="s">
        <v>265</v>
      </c>
      <c r="I262" s="1" t="s">
        <v>283</v>
      </c>
      <c r="J262" s="41" t="s">
        <v>267</v>
      </c>
      <c r="K262" s="2" t="s">
        <v>1199</v>
      </c>
      <c r="L262" s="1" t="s">
        <v>269</v>
      </c>
      <c r="M262" s="1"/>
      <c r="N262" s="2" t="s">
        <v>1200</v>
      </c>
      <c r="Q262">
        <f xml:space="preserve"> COUNTIF('Data Validation Options'!$A$14:$A$16,E262)</f>
        <v>0</v>
      </c>
    </row>
    <row r="263" spans="1:17" ht="57.6">
      <c r="A263" t="s">
        <v>155</v>
      </c>
      <c r="B263" t="s">
        <v>1201</v>
      </c>
      <c r="C263" s="27">
        <v>286670</v>
      </c>
      <c r="D263" s="1" t="s">
        <v>280</v>
      </c>
      <c r="E263" s="68" t="s">
        <v>280</v>
      </c>
      <c r="F263" s="2" t="s">
        <v>1202</v>
      </c>
      <c r="G263" s="1" t="s">
        <v>1203</v>
      </c>
      <c r="H263" s="1" t="s">
        <v>265</v>
      </c>
      <c r="I263" s="1" t="s">
        <v>283</v>
      </c>
      <c r="J263" s="41" t="s">
        <v>267</v>
      </c>
      <c r="K263" s="2" t="s">
        <v>1204</v>
      </c>
      <c r="L263" s="9" t="s">
        <v>269</v>
      </c>
      <c r="M263" s="1"/>
      <c r="N263" s="2" t="s">
        <v>1205</v>
      </c>
      <c r="Q263">
        <f xml:space="preserve"> COUNTIF('Data Validation Options'!$A$14:$A$16,E263)</f>
        <v>0</v>
      </c>
    </row>
    <row r="264" spans="1:17" ht="100.8">
      <c r="A264" t="s">
        <v>155</v>
      </c>
      <c r="B264" t="s">
        <v>1206</v>
      </c>
      <c r="C264" s="27">
        <v>156661</v>
      </c>
      <c r="D264" s="1" t="s">
        <v>262</v>
      </c>
      <c r="E264" s="70" t="s">
        <v>641</v>
      </c>
      <c r="F264" s="2" t="s">
        <v>1207</v>
      </c>
      <c r="G264" s="1" t="s">
        <v>1198</v>
      </c>
      <c r="H264" s="1" t="s">
        <v>265</v>
      </c>
      <c r="I264" s="1" t="s">
        <v>283</v>
      </c>
      <c r="J264" s="41" t="str">
        <f t="shared" si="7"/>
        <v>No runoff</v>
      </c>
      <c r="K264" s="1" t="s">
        <v>283</v>
      </c>
      <c r="L264" s="1" t="s">
        <v>269</v>
      </c>
      <c r="M264" s="1"/>
      <c r="N264" s="2" t="s">
        <v>1208</v>
      </c>
      <c r="Q264">
        <f xml:space="preserve"> COUNTIF('Data Validation Options'!$A$14:$A$16,E264)</f>
        <v>0</v>
      </c>
    </row>
    <row r="265" spans="1:17" ht="129.6">
      <c r="A265" t="s">
        <v>155</v>
      </c>
      <c r="B265" t="s">
        <v>1209</v>
      </c>
      <c r="C265" s="27">
        <v>134283</v>
      </c>
      <c r="D265" s="1" t="s">
        <v>304</v>
      </c>
      <c r="E265" s="67" t="str">
        <f>IF(VLOOKUP(A265,States!$A$6:$B$55,2,FALSE)="State law lets cities decide whether to hold on-cycle elections",D265,VLOOKUP(VLOOKUP(A265,States!$A$6:$B$55,2,FALSE),'Data Validation Options'!$A$36:$B$40,2,FALSE))</f>
        <v>On-cycle by municipal code or charter</v>
      </c>
      <c r="F265" s="2" t="s">
        <v>1210</v>
      </c>
      <c r="G265" s="2" t="s">
        <v>306</v>
      </c>
      <c r="H265" s="9" t="s">
        <v>314</v>
      </c>
      <c r="I265" s="9" t="s">
        <v>283</v>
      </c>
      <c r="J265" s="41" t="str">
        <f t="shared" si="7"/>
        <v>No runoff</v>
      </c>
      <c r="K265" s="1" t="s">
        <v>283</v>
      </c>
      <c r="L265" s="1" t="s">
        <v>269</v>
      </c>
      <c r="M265" s="1"/>
      <c r="N265" s="2" t="s">
        <v>1211</v>
      </c>
      <c r="Q265">
        <f xml:space="preserve"> COUNTIF('Data Validation Options'!$A$14:$A$16,E265)</f>
        <v>1</v>
      </c>
    </row>
    <row r="266" spans="1:17" ht="100.8">
      <c r="A266" t="s">
        <v>155</v>
      </c>
      <c r="B266" t="s">
        <v>1212</v>
      </c>
      <c r="C266" s="27">
        <v>89661</v>
      </c>
      <c r="D266" s="1" t="s">
        <v>262</v>
      </c>
      <c r="E266" s="67" t="s">
        <v>304</v>
      </c>
      <c r="F266" s="2" t="s">
        <v>1207</v>
      </c>
      <c r="G266" s="2" t="s">
        <v>1213</v>
      </c>
      <c r="H266" s="1" t="s">
        <v>265</v>
      </c>
      <c r="I266" s="1" t="s">
        <v>283</v>
      </c>
      <c r="J266" s="41" t="s">
        <v>267</v>
      </c>
      <c r="K266" s="2" t="s">
        <v>1214</v>
      </c>
      <c r="L266" s="1" t="s">
        <v>269</v>
      </c>
      <c r="M266" s="1"/>
      <c r="N266" s="2" t="s">
        <v>1215</v>
      </c>
      <c r="Q266">
        <f xml:space="preserve"> COUNTIF('Data Validation Options'!$A$14:$A$16,E266)</f>
        <v>1</v>
      </c>
    </row>
    <row r="267" spans="1:17" ht="57.6">
      <c r="A267" t="s">
        <v>160</v>
      </c>
      <c r="B267" t="s">
        <v>1216</v>
      </c>
      <c r="C267" s="27">
        <v>561008</v>
      </c>
      <c r="D267" s="1" t="s">
        <v>280</v>
      </c>
      <c r="E267" s="71" t="str">
        <f>IF(VLOOKUP(A267,States!$A$6:$B$55,2,FALSE)="State law lets cities decide whether to hold on-cycle or off-cycle elections",D267,VLOOKUP(VLOOKUP(A267,States!$A$6:$B$55,2,FALSE),'Data Validation Options'!$A$36:$B$40,2,FALSE))</f>
        <v>Off-cycle by state law</v>
      </c>
      <c r="F267" s="2" t="s">
        <v>1217</v>
      </c>
      <c r="G267" s="1" t="s">
        <v>878</v>
      </c>
      <c r="H267" s="1" t="s">
        <v>265</v>
      </c>
      <c r="I267" s="1" t="s">
        <v>283</v>
      </c>
      <c r="J267" s="41" t="s">
        <v>267</v>
      </c>
      <c r="K267" s="2" t="s">
        <v>1218</v>
      </c>
      <c r="L267" s="1" t="s">
        <v>269</v>
      </c>
      <c r="M267" s="1"/>
      <c r="N267" s="1" t="s">
        <v>1219</v>
      </c>
      <c r="O267" s="1" t="s">
        <v>1220</v>
      </c>
      <c r="Q267">
        <f xml:space="preserve"> COUNTIF('Data Validation Options'!$A$14:$A$16,E267)</f>
        <v>0</v>
      </c>
    </row>
    <row r="268" spans="1:17" ht="100.8">
      <c r="A268" t="s">
        <v>160</v>
      </c>
      <c r="B268" t="s">
        <v>1221</v>
      </c>
      <c r="C268" s="27">
        <v>114301</v>
      </c>
      <c r="D268" s="1" t="s">
        <v>280</v>
      </c>
      <c r="E268" s="71" t="str">
        <f>IF(VLOOKUP(A268,States!$A$6:$B$55,2,FALSE)="State law lets cities decide whether to hold on-cycle or off-cycle elections",D268,VLOOKUP(VLOOKUP(A268,States!$A$6:$B$55,2,FALSE),'Data Validation Options'!$A$36:$B$40,2,FALSE))</f>
        <v>Off-cycle by state law</v>
      </c>
      <c r="F268" s="2" t="s">
        <v>1222</v>
      </c>
      <c r="G268" s="1" t="s">
        <v>878</v>
      </c>
      <c r="H268" s="1" t="s">
        <v>265</v>
      </c>
      <c r="I268" s="1" t="s">
        <v>283</v>
      </c>
      <c r="J268" s="41" t="s">
        <v>289</v>
      </c>
      <c r="K268" s="1" t="s">
        <v>1223</v>
      </c>
      <c r="L268" s="1" t="s">
        <v>269</v>
      </c>
      <c r="M268" s="1"/>
      <c r="N268" s="2" t="s">
        <v>1224</v>
      </c>
      <c r="Q268">
        <f xml:space="preserve"> COUNTIF('Data Validation Options'!$A$14:$A$16,E268)</f>
        <v>0</v>
      </c>
    </row>
    <row r="269" spans="1:17" ht="72">
      <c r="A269" t="s">
        <v>160</v>
      </c>
      <c r="B269" t="s">
        <v>1225</v>
      </c>
      <c r="C269" s="27">
        <v>108082</v>
      </c>
      <c r="D269" s="1" t="s">
        <v>280</v>
      </c>
      <c r="E269" s="71" t="str">
        <f>IF(VLOOKUP(A269,States!$A$6:$B$55,2,FALSE)="State law lets cities decide whether to hold on-cycle or off-cycle elections",D269,VLOOKUP(VLOOKUP(A269,States!$A$6:$B$55,2,FALSE),'Data Validation Options'!$A$36:$B$40,2,FALSE))</f>
        <v>Off-cycle by state law</v>
      </c>
      <c r="F269" s="2" t="s">
        <v>1226</v>
      </c>
      <c r="G269" s="1" t="s">
        <v>1227</v>
      </c>
      <c r="H269" s="1" t="s">
        <v>265</v>
      </c>
      <c r="I269" s="1" t="s">
        <v>283</v>
      </c>
      <c r="J269" s="41" t="s">
        <v>267</v>
      </c>
      <c r="K269" s="2" t="s">
        <v>1228</v>
      </c>
      <c r="L269" s="1" t="s">
        <v>269</v>
      </c>
      <c r="M269" s="1"/>
      <c r="O269" s="2" t="s">
        <v>1229</v>
      </c>
      <c r="Q269">
        <f xml:space="preserve"> COUNTIF('Data Validation Options'!$A$14:$A$16,E269)</f>
        <v>0</v>
      </c>
    </row>
    <row r="270" spans="1:17" ht="72">
      <c r="A270" t="s">
        <v>160</v>
      </c>
      <c r="B270" t="s">
        <v>1230</v>
      </c>
      <c r="C270" s="27">
        <v>89661</v>
      </c>
      <c r="D270" s="1" t="s">
        <v>280</v>
      </c>
      <c r="E270" s="71" t="str">
        <f>IF(VLOOKUP(A270,States!$A$6:$B$55,2,FALSE)="State law lets cities decide whether to hold on-cycle or off-cycle elections",D270,VLOOKUP(VLOOKUP(A270,States!$A$6:$B$55,2,FALSE),'Data Validation Options'!$A$36:$B$40,2,FALSE))</f>
        <v>Off-cycle by state law</v>
      </c>
      <c r="F270" s="2" t="s">
        <v>1231</v>
      </c>
      <c r="G270" s="1" t="s">
        <v>313</v>
      </c>
      <c r="H270" s="1" t="s">
        <v>265</v>
      </c>
      <c r="I270" s="1" t="s">
        <v>283</v>
      </c>
      <c r="J270" s="41" t="s">
        <v>289</v>
      </c>
      <c r="K270" s="2" t="s">
        <v>1232</v>
      </c>
      <c r="L270" s="1" t="s">
        <v>269</v>
      </c>
      <c r="M270" s="1"/>
      <c r="Q270">
        <f xml:space="preserve"> COUNTIF('Data Validation Options'!$A$14:$A$16,E270)</f>
        <v>0</v>
      </c>
    </row>
    <row r="271" spans="1:17" ht="57.6">
      <c r="A271" t="s">
        <v>160</v>
      </c>
      <c r="B271" t="s">
        <v>1233</v>
      </c>
      <c r="C271" s="27">
        <v>47390</v>
      </c>
      <c r="D271" s="1" t="s">
        <v>262</v>
      </c>
      <c r="E271" s="71" t="str">
        <f>IF(VLOOKUP(A271,States!$A$6:$B$55,2,FALSE)="State law lets cities decide whether to hold on-cycle or off-cycle elections",D271,VLOOKUP(VLOOKUP(A271,States!$A$6:$B$55,2,FALSE),'Data Validation Options'!$A$36:$B$40,2,FALSE))</f>
        <v>Off-cycle by state law</v>
      </c>
      <c r="F271" s="2" t="s">
        <v>1234</v>
      </c>
      <c r="G271" s="1" t="s">
        <v>1227</v>
      </c>
      <c r="H271" s="1" t="s">
        <v>265</v>
      </c>
      <c r="I271" s="1" t="s">
        <v>283</v>
      </c>
      <c r="J271" s="41" t="str">
        <f>IF(AND(K271&lt;&gt;"N/A",NOT(LEFT(K271,12)="In California")), "Runoff", "No runoff")</f>
        <v>No runoff</v>
      </c>
      <c r="K271" s="9" t="s">
        <v>283</v>
      </c>
      <c r="L271" s="1" t="s">
        <v>269</v>
      </c>
      <c r="M271" s="1"/>
      <c r="N271" s="2" t="s">
        <v>1235</v>
      </c>
      <c r="Q271">
        <f xml:space="preserve"> COUNTIF('Data Validation Options'!$A$14:$A$16,E271)</f>
        <v>0</v>
      </c>
    </row>
    <row r="272" spans="1:17" ht="57.6">
      <c r="A272" t="s">
        <v>165</v>
      </c>
      <c r="B272" t="s">
        <v>165</v>
      </c>
      <c r="C272" s="27">
        <v>8335897</v>
      </c>
      <c r="D272" s="1" t="s">
        <v>280</v>
      </c>
      <c r="E272" s="71" t="str">
        <f>IF(VLOOKUP(A272,States!$A$6:$B$55,2,FALSE)="State law lets cities decide whether to hold on-cycle or off-cycle elections",D272,VLOOKUP(VLOOKUP(A272,States!$A$6:$B$55,2,FALSE),'Data Validation Options'!$A$36:$B$40,2,FALSE))</f>
        <v>Off-cycle by state law</v>
      </c>
      <c r="F272" s="2" t="s">
        <v>1236</v>
      </c>
      <c r="G272" s="1" t="s">
        <v>1237</v>
      </c>
      <c r="H272" s="1" t="s">
        <v>314</v>
      </c>
      <c r="I272" s="2" t="s">
        <v>1238</v>
      </c>
      <c r="J272" s="41" t="s">
        <v>289</v>
      </c>
      <c r="K272" s="2" t="s">
        <v>1239</v>
      </c>
      <c r="L272" s="1" t="s">
        <v>269</v>
      </c>
      <c r="M272" s="1"/>
      <c r="N272" s="1" t="s">
        <v>1240</v>
      </c>
      <c r="Q272">
        <f xml:space="preserve"> COUNTIF('Data Validation Options'!$A$14:$A$16,E272)</f>
        <v>0</v>
      </c>
    </row>
    <row r="273" spans="1:17" ht="72">
      <c r="A273" t="s">
        <v>165</v>
      </c>
      <c r="B273" t="s">
        <v>1241</v>
      </c>
      <c r="C273" s="27">
        <v>276486</v>
      </c>
      <c r="D273" s="1" t="s">
        <v>280</v>
      </c>
      <c r="E273" s="71" t="str">
        <f>IF(VLOOKUP(A273,States!$A$6:$B$55,2,FALSE)="State law lets cities decide whether to hold on-cycle or off-cycle elections",D273,VLOOKUP(VLOOKUP(A273,States!$A$6:$B$55,2,FALSE),'Data Validation Options'!$A$36:$B$40,2,FALSE))</f>
        <v>Off-cycle by state law</v>
      </c>
      <c r="F273" s="2" t="s">
        <v>1242</v>
      </c>
      <c r="G273" s="1" t="s">
        <v>313</v>
      </c>
      <c r="H273" s="1" t="s">
        <v>314</v>
      </c>
      <c r="I273" s="2" t="s">
        <v>1243</v>
      </c>
      <c r="J273" s="41" t="str">
        <f t="shared" ref="J273:J297" si="8">IF(AND(K273&lt;&gt;"N/A",NOT(LEFT(K273,12)="In California")), "Runoff", "No runoff")</f>
        <v>No runoff</v>
      </c>
      <c r="K273" s="1" t="s">
        <v>283</v>
      </c>
      <c r="L273" s="1" t="s">
        <v>269</v>
      </c>
      <c r="M273" s="1"/>
      <c r="Q273">
        <f xml:space="preserve"> COUNTIF('Data Validation Options'!$A$14:$A$16,E273)</f>
        <v>0</v>
      </c>
    </row>
    <row r="274" spans="1:17" ht="28.8">
      <c r="A274" t="s">
        <v>165</v>
      </c>
      <c r="B274" t="s">
        <v>1073</v>
      </c>
      <c r="C274" s="27">
        <v>209352</v>
      </c>
      <c r="D274" s="1" t="s">
        <v>280</v>
      </c>
      <c r="E274" s="71" t="str">
        <f>IF(VLOOKUP(A274,States!$A$6:$B$55,2,FALSE)="State law lets cities decide whether to hold on-cycle or off-cycle elections",D274,VLOOKUP(VLOOKUP(A274,States!$A$6:$B$55,2,FALSE),'Data Validation Options'!$A$36:$B$40,2,FALSE))</f>
        <v>Off-cycle by state law</v>
      </c>
      <c r="F274" s="2" t="s">
        <v>1244</v>
      </c>
      <c r="G274" s="1" t="s">
        <v>313</v>
      </c>
      <c r="H274" s="1" t="s">
        <v>314</v>
      </c>
      <c r="I274" s="2" t="s">
        <v>1245</v>
      </c>
      <c r="J274" s="41" t="str">
        <f t="shared" si="8"/>
        <v>No runoff</v>
      </c>
      <c r="K274" s="1" t="s">
        <v>283</v>
      </c>
      <c r="L274" s="1" t="s">
        <v>269</v>
      </c>
      <c r="M274" s="1"/>
      <c r="Q274">
        <f xml:space="preserve"> COUNTIF('Data Validation Options'!$A$14:$A$16,E274)</f>
        <v>0</v>
      </c>
    </row>
    <row r="275" spans="1:17" ht="115.2">
      <c r="A275" t="s">
        <v>165</v>
      </c>
      <c r="B275" t="s">
        <v>1246</v>
      </c>
      <c r="C275" s="27">
        <v>208121</v>
      </c>
      <c r="D275" s="1" t="s">
        <v>280</v>
      </c>
      <c r="E275" s="71" t="str">
        <f>IF(VLOOKUP(A275,States!$A$6:$B$55,2,FALSE)="State law lets cities decide whether to hold on-cycle or off-cycle elections",D275,VLOOKUP(VLOOKUP(A275,States!$A$6:$B$55,2,FALSE),'Data Validation Options'!$A$36:$B$40,2,FALSE))</f>
        <v>Off-cycle by state law</v>
      </c>
      <c r="F275" s="2" t="s">
        <v>1247</v>
      </c>
      <c r="G275" s="1" t="s">
        <v>1248</v>
      </c>
      <c r="H275" s="1" t="s">
        <v>314</v>
      </c>
      <c r="I275" s="2" t="s">
        <v>1238</v>
      </c>
      <c r="J275" s="41" t="str">
        <f t="shared" si="8"/>
        <v>No runoff</v>
      </c>
      <c r="K275" s="1" t="s">
        <v>283</v>
      </c>
      <c r="L275" s="1" t="s">
        <v>269</v>
      </c>
      <c r="M275" s="1"/>
      <c r="Q275">
        <f xml:space="preserve"> COUNTIF('Data Validation Options'!$A$14:$A$16,E275)</f>
        <v>0</v>
      </c>
    </row>
    <row r="276" spans="1:17" ht="57.6">
      <c r="A276" t="s">
        <v>165</v>
      </c>
      <c r="B276" t="s">
        <v>1249</v>
      </c>
      <c r="C276" s="27">
        <v>144451</v>
      </c>
      <c r="D276" s="1" t="s">
        <v>280</v>
      </c>
      <c r="E276" s="71" t="str">
        <f>IF(VLOOKUP(A276,States!$A$6:$B$55,2,FALSE)="State law lets cities decide whether to hold on-cycle or off-cycle elections",D276,VLOOKUP(VLOOKUP(A276,States!$A$6:$B$55,2,FALSE),'Data Validation Options'!$A$36:$B$40,2,FALSE))</f>
        <v>Off-cycle by state law</v>
      </c>
      <c r="F276" s="2" t="s">
        <v>1250</v>
      </c>
      <c r="G276" s="1" t="s">
        <v>1248</v>
      </c>
      <c r="H276" s="1" t="s">
        <v>314</v>
      </c>
      <c r="I276" s="2" t="s">
        <v>1251</v>
      </c>
      <c r="J276" s="41" t="str">
        <f t="shared" si="8"/>
        <v>No runoff</v>
      </c>
      <c r="K276" s="1" t="s">
        <v>283</v>
      </c>
      <c r="L276" s="1" t="s">
        <v>269</v>
      </c>
      <c r="M276" s="1"/>
      <c r="Q276">
        <f xml:space="preserve"> COUNTIF('Data Validation Options'!$A$14:$A$16,E276)</f>
        <v>0</v>
      </c>
    </row>
    <row r="277" spans="1:17" ht="43.2">
      <c r="A277" t="s">
        <v>169</v>
      </c>
      <c r="B277" t="s">
        <v>1252</v>
      </c>
      <c r="C277" s="27">
        <v>897720</v>
      </c>
      <c r="D277" s="1" t="s">
        <v>280</v>
      </c>
      <c r="E277" s="71" t="str">
        <f>IF(VLOOKUP(A277,States!$A$6:$B$55,2,FALSE)="State law lets cities decide whether to hold on-cycle or off-cycle elections",D277,VLOOKUP(VLOOKUP(A277,States!$A$6:$B$55,2,FALSE),'Data Validation Options'!$A$36:$B$40,2,FALSE))</f>
        <v>Off-cycle by state law</v>
      </c>
      <c r="F277" s="2" t="s">
        <v>1253</v>
      </c>
      <c r="G277" s="1" t="s">
        <v>313</v>
      </c>
      <c r="H277" s="1" t="s">
        <v>314</v>
      </c>
      <c r="I277" s="2" t="s">
        <v>1254</v>
      </c>
      <c r="J277" s="41" t="str">
        <f t="shared" si="8"/>
        <v>No runoff</v>
      </c>
      <c r="K277" s="1" t="s">
        <v>283</v>
      </c>
      <c r="L277" s="9" t="s">
        <v>381</v>
      </c>
      <c r="M277" s="1"/>
      <c r="N277" s="1" t="s">
        <v>1255</v>
      </c>
      <c r="Q277">
        <f xml:space="preserve"> COUNTIF('Data Validation Options'!$A$14:$A$16,E277)</f>
        <v>0</v>
      </c>
    </row>
    <row r="278" spans="1:17" ht="86.4">
      <c r="A278" t="s">
        <v>169</v>
      </c>
      <c r="B278" t="s">
        <v>1256</v>
      </c>
      <c r="C278" s="27">
        <v>476587</v>
      </c>
      <c r="D278" s="1" t="s">
        <v>304</v>
      </c>
      <c r="E278" s="67" t="s">
        <v>304</v>
      </c>
      <c r="F278" s="2" t="s">
        <v>1257</v>
      </c>
      <c r="G278" s="1" t="s">
        <v>1258</v>
      </c>
      <c r="H278" s="1" t="s">
        <v>320</v>
      </c>
      <c r="I278" s="9" t="s">
        <v>283</v>
      </c>
      <c r="J278" s="41" t="s">
        <v>267</v>
      </c>
      <c r="K278" s="2" t="s">
        <v>1259</v>
      </c>
      <c r="L278" s="9" t="s">
        <v>381</v>
      </c>
      <c r="M278" s="1" t="s">
        <v>1260</v>
      </c>
      <c r="N278" s="2" t="s">
        <v>1261</v>
      </c>
      <c r="Q278">
        <f xml:space="preserve"> COUNTIF('Data Validation Options'!$A$14:$A$16,E278)</f>
        <v>1</v>
      </c>
    </row>
    <row r="279" spans="1:17" ht="86.4">
      <c r="A279" t="s">
        <v>169</v>
      </c>
      <c r="B279" t="s">
        <v>1262</v>
      </c>
      <c r="C279" s="27">
        <v>301115</v>
      </c>
      <c r="D279" s="1" t="s">
        <v>280</v>
      </c>
      <c r="E279" s="71" t="str">
        <f>IF(VLOOKUP(A279,States!$A$6:$B$55,2,FALSE)="State law lets cities decide whether to hold on-cycle or off-cycle elections",D279,VLOOKUP(VLOOKUP(A279,States!$A$6:$B$55,2,FALSE),'Data Validation Options'!$A$36:$B$40,2,FALSE))</f>
        <v>Off-cycle by state law</v>
      </c>
      <c r="F279" s="2" t="s">
        <v>1263</v>
      </c>
      <c r="G279" s="1" t="s">
        <v>1264</v>
      </c>
      <c r="H279" s="1" t="s">
        <v>314</v>
      </c>
      <c r="I279" s="2" t="s">
        <v>1265</v>
      </c>
      <c r="J279" s="41" t="str">
        <f t="shared" si="8"/>
        <v>No runoff</v>
      </c>
      <c r="K279" s="1" t="s">
        <v>283</v>
      </c>
      <c r="L279" s="9" t="s">
        <v>1266</v>
      </c>
      <c r="M279" s="1"/>
      <c r="N279" s="2" t="s">
        <v>1267</v>
      </c>
      <c r="Q279">
        <f xml:space="preserve"> COUNTIF('Data Validation Options'!$A$14:$A$16,E279)</f>
        <v>0</v>
      </c>
    </row>
    <row r="280" spans="1:17" ht="43.2">
      <c r="A280" t="s">
        <v>169</v>
      </c>
      <c r="B280" t="s">
        <v>1268</v>
      </c>
      <c r="C280" s="27">
        <v>291928</v>
      </c>
      <c r="D280" s="1" t="s">
        <v>280</v>
      </c>
      <c r="E280" s="71" t="str">
        <f>IF(VLOOKUP(A280,States!$A$6:$B$55,2,FALSE)="State law lets cities decide whether to hold on-cycle or off-cycle elections",D280,VLOOKUP(VLOOKUP(A280,States!$A$6:$B$55,2,FALSE),'Data Validation Options'!$A$36:$B$40,2,FALSE))</f>
        <v>Off-cycle by state law</v>
      </c>
      <c r="F280" s="2" t="s">
        <v>1269</v>
      </c>
      <c r="G280" s="1" t="s">
        <v>313</v>
      </c>
      <c r="H280" s="1" t="s">
        <v>314</v>
      </c>
      <c r="I280" s="2" t="s">
        <v>1265</v>
      </c>
      <c r="J280" s="41" t="str">
        <f t="shared" si="8"/>
        <v>No runoff</v>
      </c>
      <c r="K280" s="1" t="s">
        <v>283</v>
      </c>
      <c r="L280" s="9" t="s">
        <v>269</v>
      </c>
      <c r="M280" s="1"/>
      <c r="N280" s="2" t="s">
        <v>1270</v>
      </c>
      <c r="Q280">
        <f xml:space="preserve"> COUNTIF('Data Validation Options'!$A$14:$A$16,E280)</f>
        <v>0</v>
      </c>
    </row>
    <row r="281" spans="1:17" ht="57.6">
      <c r="A281" t="s">
        <v>169</v>
      </c>
      <c r="B281" t="s">
        <v>1271</v>
      </c>
      <c r="C281" s="27">
        <v>251350</v>
      </c>
      <c r="D281" s="1" t="s">
        <v>304</v>
      </c>
      <c r="E281" s="67" t="s">
        <v>304</v>
      </c>
      <c r="F281" s="2" t="s">
        <v>1272</v>
      </c>
      <c r="G281" s="1" t="s">
        <v>306</v>
      </c>
      <c r="H281" s="1" t="s">
        <v>314</v>
      </c>
      <c r="I281" s="2" t="s">
        <v>1273</v>
      </c>
      <c r="J281" s="41" t="str">
        <f t="shared" si="8"/>
        <v>No runoff</v>
      </c>
      <c r="K281" s="1" t="s">
        <v>283</v>
      </c>
      <c r="L281" s="9" t="s">
        <v>269</v>
      </c>
      <c r="M281" s="1" t="s">
        <v>1274</v>
      </c>
      <c r="N281" s="2" t="s">
        <v>1275</v>
      </c>
      <c r="Q281">
        <f xml:space="preserve"> COUNTIF('Data Validation Options'!$A$14:$A$16,E281)</f>
        <v>1</v>
      </c>
    </row>
    <row r="282" spans="1:17" ht="115.2">
      <c r="A282" t="s">
        <v>169</v>
      </c>
      <c r="B282" t="s">
        <v>369</v>
      </c>
      <c r="C282" s="27">
        <v>208873</v>
      </c>
      <c r="D282" s="1" t="s">
        <v>262</v>
      </c>
      <c r="E282" s="71" t="str">
        <f>IF(VLOOKUP(A282,States!$A$6:$B$55,2,FALSE)="State law lets cities decide whether to hold on-cycle or off-cycle elections",D282,VLOOKUP(VLOOKUP(A282,States!$A$6:$B$55,2,FALSE),'Data Validation Options'!$A$36:$B$40,2,FALSE))</f>
        <v>Off-cycle by state law</v>
      </c>
      <c r="F282" s="2" t="s">
        <v>1276</v>
      </c>
      <c r="G282" s="1" t="s">
        <v>1277</v>
      </c>
      <c r="H282" s="1" t="s">
        <v>314</v>
      </c>
      <c r="I282" s="2" t="s">
        <v>1273</v>
      </c>
      <c r="J282" s="41" t="str">
        <f t="shared" si="8"/>
        <v>No runoff</v>
      </c>
      <c r="K282" s="1" t="s">
        <v>283</v>
      </c>
      <c r="L282" s="9" t="s">
        <v>269</v>
      </c>
      <c r="M282" s="1"/>
      <c r="N282" s="2"/>
      <c r="Q282">
        <f xml:space="preserve"> COUNTIF('Data Validation Options'!$A$14:$A$16,E282)</f>
        <v>0</v>
      </c>
    </row>
    <row r="283" spans="1:17" ht="86.4">
      <c r="A283" t="s">
        <v>169</v>
      </c>
      <c r="B283" t="s">
        <v>1278</v>
      </c>
      <c r="C283" s="27">
        <v>180388</v>
      </c>
      <c r="D283" s="1" t="s">
        <v>262</v>
      </c>
      <c r="E283" s="71" t="str">
        <f>IF(VLOOKUP(A283,States!$A$6:$B$55,2,FALSE)="State law lets cities decide whether to hold on-cycle or off-cycle elections",D283,VLOOKUP(VLOOKUP(A283,States!$A$6:$B$55,2,FALSE),'Data Validation Options'!$A$36:$B$40,2,FALSE))</f>
        <v>Off-cycle by state law</v>
      </c>
      <c r="F283" s="2" t="s">
        <v>1259</v>
      </c>
      <c r="G283" s="1" t="s">
        <v>1277</v>
      </c>
      <c r="H283" s="1" t="s">
        <v>265</v>
      </c>
      <c r="I283" s="1" t="s">
        <v>283</v>
      </c>
      <c r="J283" s="41" t="s">
        <v>267</v>
      </c>
      <c r="K283" s="2" t="s">
        <v>1259</v>
      </c>
      <c r="L283" s="1" t="s">
        <v>269</v>
      </c>
      <c r="M283" s="1"/>
      <c r="N283" s="2" t="s">
        <v>1279</v>
      </c>
      <c r="Q283">
        <f xml:space="preserve"> COUNTIF('Data Validation Options'!$A$14:$A$16,E283)</f>
        <v>0</v>
      </c>
    </row>
    <row r="284" spans="1:17" ht="144">
      <c r="A284" t="s">
        <v>169</v>
      </c>
      <c r="B284" t="s">
        <v>662</v>
      </c>
      <c r="C284" s="27">
        <v>120324</v>
      </c>
      <c r="D284" s="1" t="s">
        <v>280</v>
      </c>
      <c r="E284" s="71" t="str">
        <f>IF(VLOOKUP(A284,States!$A$6:$B$55,2,FALSE)="State law lets cities decide whether to hold on-cycle or off-cycle elections",D284,VLOOKUP(VLOOKUP(A284,States!$A$6:$B$55,2,FALSE),'Data Validation Options'!$A$36:$B$40,2,FALSE))</f>
        <v>Off-cycle by state law</v>
      </c>
      <c r="F284" s="2" t="s">
        <v>1280</v>
      </c>
      <c r="G284" s="1" t="s">
        <v>1281</v>
      </c>
      <c r="H284" s="1" t="s">
        <v>265</v>
      </c>
      <c r="I284" s="1" t="s">
        <v>283</v>
      </c>
      <c r="J284" s="41" t="str">
        <f t="shared" si="8"/>
        <v>No runoff</v>
      </c>
      <c r="K284" s="1" t="s">
        <v>283</v>
      </c>
      <c r="L284" s="1" t="s">
        <v>269</v>
      </c>
      <c r="M284" s="1"/>
      <c r="N284" s="1" t="s">
        <v>1282</v>
      </c>
      <c r="Q284">
        <f xml:space="preserve"> COUNTIF('Data Validation Options'!$A$14:$A$16,E284)</f>
        <v>0</v>
      </c>
    </row>
    <row r="285" spans="1:17" ht="115.2">
      <c r="A285" t="s">
        <v>169</v>
      </c>
      <c r="B285" t="s">
        <v>1283</v>
      </c>
      <c r="C285" s="27">
        <v>115067</v>
      </c>
      <c r="D285" s="1" t="s">
        <v>280</v>
      </c>
      <c r="E285" s="71" t="str">
        <f>IF(VLOOKUP(A285,States!$A$6:$B$55,2,FALSE)="State law lets cities decide whether to hold on-cycle or off-cycle elections",D285,VLOOKUP(VLOOKUP(A285,States!$A$6:$B$55,2,FALSE),'Data Validation Options'!$A$36:$B$40,2,FALSE))</f>
        <v>Off-cycle by state law</v>
      </c>
      <c r="F285" s="2" t="s">
        <v>1284</v>
      </c>
      <c r="G285" s="1" t="s">
        <v>1285</v>
      </c>
      <c r="H285" s="1" t="s">
        <v>314</v>
      </c>
      <c r="I285" s="1" t="s">
        <v>1286</v>
      </c>
      <c r="J285" s="41" t="str">
        <f t="shared" si="8"/>
        <v>No runoff</v>
      </c>
      <c r="K285" s="1" t="s">
        <v>283</v>
      </c>
      <c r="L285" s="1" t="s">
        <v>269</v>
      </c>
      <c r="M285" s="1"/>
      <c r="Q285">
        <f xml:space="preserve"> COUNTIF('Data Validation Options'!$A$14:$A$16,E285)</f>
        <v>0</v>
      </c>
    </row>
    <row r="286" spans="1:17" ht="100.8">
      <c r="A286" t="s">
        <v>169</v>
      </c>
      <c r="B286" t="s">
        <v>534</v>
      </c>
      <c r="C286" s="27">
        <v>109896</v>
      </c>
      <c r="D286" s="1" t="s">
        <v>280</v>
      </c>
      <c r="E286" s="71" t="str">
        <f>IF(VLOOKUP(A286,States!$A$6:$B$55,2,FALSE)="State law lets cities decide whether to hold on-cycle or off-cycle elections",D286,VLOOKUP(VLOOKUP(A286,States!$A$6:$B$55,2,FALSE),'Data Validation Options'!$A$36:$B$40,2,FALSE))</f>
        <v>Off-cycle by state law</v>
      </c>
      <c r="F286" s="2" t="s">
        <v>1287</v>
      </c>
      <c r="G286" s="1" t="s">
        <v>313</v>
      </c>
      <c r="H286" s="1" t="s">
        <v>265</v>
      </c>
      <c r="I286" s="1" t="s">
        <v>283</v>
      </c>
      <c r="J286" s="41" t="str">
        <f t="shared" si="8"/>
        <v>No runoff</v>
      </c>
      <c r="K286" s="1" t="s">
        <v>283</v>
      </c>
      <c r="L286" s="1" t="s">
        <v>269</v>
      </c>
      <c r="M286" s="1"/>
      <c r="N286" s="1" t="s">
        <v>1282</v>
      </c>
      <c r="Q286">
        <f xml:space="preserve"> COUNTIF('Data Validation Options'!$A$14:$A$16,E286)</f>
        <v>0</v>
      </c>
    </row>
    <row r="287" spans="1:17" ht="72">
      <c r="A287" t="s">
        <v>174</v>
      </c>
      <c r="B287" t="s">
        <v>1288</v>
      </c>
      <c r="C287" s="27">
        <v>131444</v>
      </c>
      <c r="D287" s="1" t="s">
        <v>280</v>
      </c>
      <c r="E287" s="71" t="str">
        <f>IF(VLOOKUP(A287,States!$A$6:$B$55,2,FALSE)="State law lets cities decide whether to hold on-cycle or off-cycle elections",D287,VLOOKUP(VLOOKUP(A287,States!$A$6:$B$55,2,FALSE),'Data Validation Options'!$A$36:$B$40,2,FALSE))</f>
        <v>Off-cycle by state law</v>
      </c>
      <c r="F287" s="2" t="s">
        <v>1289</v>
      </c>
      <c r="G287" s="1" t="s">
        <v>1290</v>
      </c>
      <c r="H287" s="1" t="s">
        <v>265</v>
      </c>
      <c r="I287" s="1" t="s">
        <v>283</v>
      </c>
      <c r="J287" s="41" t="str">
        <f t="shared" si="8"/>
        <v>No runoff</v>
      </c>
      <c r="K287" s="1" t="s">
        <v>283</v>
      </c>
      <c r="L287" s="1" t="s">
        <v>269</v>
      </c>
      <c r="M287" s="1"/>
      <c r="Q287">
        <f xml:space="preserve"> COUNTIF('Data Validation Options'!$A$14:$A$16,E287)</f>
        <v>0</v>
      </c>
    </row>
    <row r="288" spans="1:17" ht="28.8">
      <c r="A288" t="s">
        <v>174</v>
      </c>
      <c r="B288" t="s">
        <v>1291</v>
      </c>
      <c r="C288" s="27">
        <v>74083</v>
      </c>
      <c r="D288" s="1" t="s">
        <v>262</v>
      </c>
      <c r="E288" s="71" t="str">
        <f>IF(VLOOKUP(A288,States!$A$6:$B$55,2,FALSE)="State law lets cities decide whether to hold on-cycle or off-cycle elections",D288,VLOOKUP(VLOOKUP(A288,States!$A$6:$B$55,2,FALSE),'Data Validation Options'!$A$36:$B$40,2,FALSE))</f>
        <v>Off-cycle by state law</v>
      </c>
      <c r="F288" s="2" t="s">
        <v>1292</v>
      </c>
      <c r="G288" s="1" t="s">
        <v>1290</v>
      </c>
      <c r="H288" s="1" t="s">
        <v>265</v>
      </c>
      <c r="I288" s="1" t="s">
        <v>283</v>
      </c>
      <c r="J288" s="41" t="str">
        <f t="shared" si="8"/>
        <v>No runoff</v>
      </c>
      <c r="K288" s="1" t="s">
        <v>283</v>
      </c>
      <c r="L288" s="1" t="s">
        <v>269</v>
      </c>
      <c r="M288" s="1"/>
      <c r="O288" s="2" t="s">
        <v>1293</v>
      </c>
      <c r="Q288">
        <f xml:space="preserve"> COUNTIF('Data Validation Options'!$A$14:$A$16,E288)</f>
        <v>0</v>
      </c>
    </row>
    <row r="289" spans="1:17" ht="28.8">
      <c r="A289" t="s">
        <v>174</v>
      </c>
      <c r="B289" t="s">
        <v>1294</v>
      </c>
      <c r="C289" s="27">
        <v>58676</v>
      </c>
      <c r="D289" s="1" t="s">
        <v>262</v>
      </c>
      <c r="E289" s="71" t="str">
        <f>IF(VLOOKUP(A289,States!$A$6:$B$55,2,FALSE)="State law lets cities decide whether to hold on-cycle or off-cycle elections",D289,VLOOKUP(VLOOKUP(A289,States!$A$6:$B$55,2,FALSE),'Data Validation Options'!$A$36:$B$40,2,FALSE))</f>
        <v>Off-cycle by state law</v>
      </c>
      <c r="F289" s="2" t="s">
        <v>1292</v>
      </c>
      <c r="G289" s="1" t="s">
        <v>1290</v>
      </c>
      <c r="H289" s="1" t="s">
        <v>265</v>
      </c>
      <c r="I289" s="1" t="s">
        <v>283</v>
      </c>
      <c r="J289" s="41" t="str">
        <f t="shared" si="8"/>
        <v>No runoff</v>
      </c>
      <c r="K289" s="1" t="s">
        <v>283</v>
      </c>
      <c r="L289" s="1" t="s">
        <v>269</v>
      </c>
      <c r="M289" s="1"/>
      <c r="O289" s="2" t="s">
        <v>1295</v>
      </c>
      <c r="Q289">
        <f xml:space="preserve"> COUNTIF('Data Validation Options'!$A$14:$A$16,E289)</f>
        <v>0</v>
      </c>
    </row>
    <row r="290" spans="1:17" ht="28.8">
      <c r="A290" t="s">
        <v>174</v>
      </c>
      <c r="B290" t="s">
        <v>1296</v>
      </c>
      <c r="C290" s="27">
        <v>48127</v>
      </c>
      <c r="D290" s="1" t="s">
        <v>262</v>
      </c>
      <c r="E290" s="71" t="str">
        <f>IF(VLOOKUP(A290,States!$A$6:$B$55,2,FALSE)="State law lets cities decide whether to hold on-cycle or off-cycle elections",D290,VLOOKUP(VLOOKUP(A290,States!$A$6:$B$55,2,FALSE),'Data Validation Options'!$A$36:$B$40,2,FALSE))</f>
        <v>Off-cycle by state law</v>
      </c>
      <c r="F290" s="2" t="s">
        <v>1292</v>
      </c>
      <c r="G290" s="1" t="s">
        <v>1290</v>
      </c>
      <c r="H290" s="1" t="s">
        <v>265</v>
      </c>
      <c r="I290" s="1" t="s">
        <v>283</v>
      </c>
      <c r="J290" s="41" t="str">
        <f t="shared" si="8"/>
        <v>No runoff</v>
      </c>
      <c r="K290" s="1" t="s">
        <v>283</v>
      </c>
      <c r="L290" s="1" t="s">
        <v>269</v>
      </c>
      <c r="M290" s="1"/>
      <c r="O290" s="2" t="s">
        <v>1297</v>
      </c>
      <c r="Q290">
        <f xml:space="preserve"> COUNTIF('Data Validation Options'!$A$14:$A$16,E290)</f>
        <v>0</v>
      </c>
    </row>
    <row r="291" spans="1:17" ht="28.8">
      <c r="A291" t="s">
        <v>174</v>
      </c>
      <c r="B291" t="s">
        <v>1298</v>
      </c>
      <c r="C291" s="27">
        <v>39445</v>
      </c>
      <c r="D291" s="1" t="s">
        <v>262</v>
      </c>
      <c r="E291" s="71" t="str">
        <f>IF(VLOOKUP(A291,States!$A$6:$B$55,2,FALSE)="State law lets cities decide whether to hold on-cycle or off-cycle elections",D291,VLOOKUP(VLOOKUP(A291,States!$A$6:$B$55,2,FALSE),'Data Validation Options'!$A$36:$B$40,2,FALSE))</f>
        <v>Off-cycle by state law</v>
      </c>
      <c r="F291" s="2" t="s">
        <v>1292</v>
      </c>
      <c r="G291" s="1" t="s">
        <v>1290</v>
      </c>
      <c r="H291" s="1" t="s">
        <v>265</v>
      </c>
      <c r="I291" s="1" t="s">
        <v>283</v>
      </c>
      <c r="J291" s="41" t="str">
        <f t="shared" si="8"/>
        <v>No runoff</v>
      </c>
      <c r="K291" s="1" t="s">
        <v>283</v>
      </c>
      <c r="L291" s="1" t="s">
        <v>269</v>
      </c>
      <c r="M291" s="1"/>
      <c r="O291" s="2" t="s">
        <v>1295</v>
      </c>
      <c r="Q291">
        <f xml:space="preserve"> COUNTIF('Data Validation Options'!$A$14:$A$16,E291)</f>
        <v>0</v>
      </c>
    </row>
    <row r="292" spans="1:17" ht="57.6">
      <c r="A292" t="s">
        <v>180</v>
      </c>
      <c r="B292" t="s">
        <v>779</v>
      </c>
      <c r="C292" s="27">
        <v>907971</v>
      </c>
      <c r="D292" s="1" t="s">
        <v>280</v>
      </c>
      <c r="E292" s="71" t="str">
        <f>IF(VLOOKUP(A292,States!$A$6:$B$55,2,FALSE)="State law lets cities decide whether to hold on-cycle or off-cycle elections",D292,VLOOKUP(VLOOKUP(A292,States!$A$6:$B$55,2,FALSE),'Data Validation Options'!$A$36:$B$40,2,FALSE))</f>
        <v>Off-cycle by state law</v>
      </c>
      <c r="F292" s="2" t="s">
        <v>1299</v>
      </c>
      <c r="G292" s="1" t="s">
        <v>313</v>
      </c>
      <c r="H292" s="1" t="s">
        <v>314</v>
      </c>
      <c r="I292" s="2" t="s">
        <v>1300</v>
      </c>
      <c r="J292" s="41" t="str">
        <f t="shared" si="8"/>
        <v>No runoff</v>
      </c>
      <c r="K292" s="1" t="s">
        <v>283</v>
      </c>
      <c r="L292" s="9" t="s">
        <v>269</v>
      </c>
      <c r="M292" s="1"/>
      <c r="N292" s="2"/>
      <c r="Q292">
        <f xml:space="preserve"> COUNTIF('Data Validation Options'!$A$14:$A$16,E292)</f>
        <v>0</v>
      </c>
    </row>
    <row r="293" spans="1:17" ht="43.2">
      <c r="A293" t="s">
        <v>180</v>
      </c>
      <c r="B293" t="s">
        <v>1301</v>
      </c>
      <c r="C293" s="27">
        <v>361607</v>
      </c>
      <c r="D293" s="1" t="s">
        <v>280</v>
      </c>
      <c r="E293" s="71" t="str">
        <f>IF(VLOOKUP(A293,States!$A$6:$B$55,2,FALSE)="State law lets cities decide whether to hold on-cycle or off-cycle elections",D293,VLOOKUP(VLOOKUP(A293,States!$A$6:$B$55,2,FALSE),'Data Validation Options'!$A$36:$B$40,2,FALSE))</f>
        <v>Off-cycle by state law</v>
      </c>
      <c r="F293" s="2" t="s">
        <v>1302</v>
      </c>
      <c r="G293" s="1" t="s">
        <v>1303</v>
      </c>
      <c r="H293" s="1" t="s">
        <v>314</v>
      </c>
      <c r="I293" s="2" t="s">
        <v>1304</v>
      </c>
      <c r="J293" s="41" t="str">
        <f t="shared" si="8"/>
        <v>No runoff</v>
      </c>
      <c r="K293" s="1" t="s">
        <v>283</v>
      </c>
      <c r="L293" s="9" t="s">
        <v>269</v>
      </c>
      <c r="M293" s="1"/>
      <c r="N293" s="2" t="s">
        <v>1305</v>
      </c>
      <c r="Q293">
        <f xml:space="preserve"> COUNTIF('Data Validation Options'!$A$14:$A$16,E293)</f>
        <v>0</v>
      </c>
    </row>
    <row r="294" spans="1:17" ht="43.2">
      <c r="A294" t="s">
        <v>180</v>
      </c>
      <c r="B294" t="s">
        <v>1306</v>
      </c>
      <c r="C294" s="27">
        <v>309513</v>
      </c>
      <c r="D294" s="1" t="s">
        <v>280</v>
      </c>
      <c r="E294" s="71" t="str">
        <f>IF(VLOOKUP(A294,States!$A$6:$B$55,2,FALSE)="State law lets cities decide whether to hold on-cycle or off-cycle elections",D294,VLOOKUP(VLOOKUP(A294,States!$A$6:$B$55,2,FALSE),'Data Validation Options'!$A$36:$B$40,2,FALSE))</f>
        <v>Off-cycle by state law</v>
      </c>
      <c r="F294" s="2" t="s">
        <v>1307</v>
      </c>
      <c r="G294" s="1" t="s">
        <v>1308</v>
      </c>
      <c r="H294" s="1" t="s">
        <v>265</v>
      </c>
      <c r="I294" s="2" t="s">
        <v>1309</v>
      </c>
      <c r="J294" s="41" t="str">
        <f t="shared" si="8"/>
        <v>No runoff</v>
      </c>
      <c r="K294" s="1" t="s">
        <v>283</v>
      </c>
      <c r="L294" s="9" t="s">
        <v>269</v>
      </c>
      <c r="M294" s="1"/>
      <c r="N294" s="2" t="s">
        <v>1310</v>
      </c>
      <c r="Q294">
        <f xml:space="preserve"> COUNTIF('Data Validation Options'!$A$14:$A$16,E294)</f>
        <v>0</v>
      </c>
    </row>
    <row r="295" spans="1:17" ht="57.6">
      <c r="A295" t="s">
        <v>180</v>
      </c>
      <c r="B295" t="s">
        <v>1311</v>
      </c>
      <c r="C295" s="27">
        <v>266301</v>
      </c>
      <c r="D295" s="1" t="s">
        <v>280</v>
      </c>
      <c r="E295" s="71" t="str">
        <f>IF(VLOOKUP(A295,States!$A$6:$B$55,2,FALSE)="State law lets cities decide whether to hold on-cycle or off-cycle elections",D295,VLOOKUP(VLOOKUP(A295,States!$A$6:$B$55,2,FALSE),'Data Validation Options'!$A$36:$B$40,2,FALSE))</f>
        <v>Off-cycle by state law</v>
      </c>
      <c r="F295" s="2" t="s">
        <v>1312</v>
      </c>
      <c r="G295" s="1" t="s">
        <v>313</v>
      </c>
      <c r="H295" s="1" t="s">
        <v>314</v>
      </c>
      <c r="I295" s="2" t="s">
        <v>1313</v>
      </c>
      <c r="J295" s="41" t="str">
        <f t="shared" si="8"/>
        <v>No runoff</v>
      </c>
      <c r="K295" s="1" t="s">
        <v>283</v>
      </c>
      <c r="L295" s="9" t="s">
        <v>269</v>
      </c>
      <c r="M295" s="1"/>
      <c r="N295" s="2" t="s">
        <v>1310</v>
      </c>
      <c r="Q295">
        <f xml:space="preserve"> COUNTIF('Data Validation Options'!$A$14:$A$16,E295)</f>
        <v>0</v>
      </c>
    </row>
    <row r="296" spans="1:17" ht="43.2">
      <c r="A296" t="s">
        <v>180</v>
      </c>
      <c r="B296" t="s">
        <v>1314</v>
      </c>
      <c r="C296" s="27">
        <v>188509</v>
      </c>
      <c r="D296" s="1" t="s">
        <v>280</v>
      </c>
      <c r="E296" s="71" t="str">
        <f>IF(VLOOKUP(A296,States!$A$6:$B$55,2,FALSE)="State law lets cities decide whether to hold on-cycle or off-cycle elections",D296,VLOOKUP(VLOOKUP(A296,States!$A$6:$B$55,2,FALSE),'Data Validation Options'!$A$36:$B$40,2,FALSE))</f>
        <v>Off-cycle by state law</v>
      </c>
      <c r="F296" s="2" t="s">
        <v>1315</v>
      </c>
      <c r="G296" s="1" t="s">
        <v>313</v>
      </c>
      <c r="H296" s="1" t="s">
        <v>314</v>
      </c>
      <c r="I296" s="2" t="s">
        <v>1316</v>
      </c>
      <c r="J296" s="41" t="str">
        <f t="shared" si="8"/>
        <v>No runoff</v>
      </c>
      <c r="K296" s="1" t="s">
        <v>283</v>
      </c>
      <c r="L296" s="1" t="s">
        <v>269</v>
      </c>
      <c r="M296" s="1"/>
      <c r="Q296">
        <f xml:space="preserve"> COUNTIF('Data Validation Options'!$A$14:$A$16,E296)</f>
        <v>0</v>
      </c>
    </row>
    <row r="297" spans="1:17" ht="72">
      <c r="A297" t="s">
        <v>180</v>
      </c>
      <c r="B297" t="s">
        <v>1317</v>
      </c>
      <c r="C297" s="27">
        <v>135944</v>
      </c>
      <c r="D297" s="1" t="s">
        <v>280</v>
      </c>
      <c r="E297" s="71" t="str">
        <f>IF(VLOOKUP(A297,States!$A$6:$B$55,2,FALSE)="State law lets cities decide whether to hold on-cycle or off-cycle elections",D297,VLOOKUP(VLOOKUP(A297,States!$A$6:$B$55,2,FALSE),'Data Validation Options'!$A$36:$B$40,2,FALSE))</f>
        <v>Off-cycle by state law</v>
      </c>
      <c r="F297" s="2" t="s">
        <v>1318</v>
      </c>
      <c r="G297" s="1" t="s">
        <v>313</v>
      </c>
      <c r="H297" s="1" t="s">
        <v>314</v>
      </c>
      <c r="I297" s="2" t="s">
        <v>1319</v>
      </c>
      <c r="J297" s="41" t="str">
        <f t="shared" si="8"/>
        <v>No runoff</v>
      </c>
      <c r="K297" s="1" t="s">
        <v>283</v>
      </c>
      <c r="L297" s="1" t="s">
        <v>269</v>
      </c>
      <c r="M297" s="1"/>
      <c r="O297" s="2" t="s">
        <v>1320</v>
      </c>
      <c r="Q297">
        <f xml:space="preserve"> COUNTIF('Data Validation Options'!$A$14:$A$16,E297)</f>
        <v>0</v>
      </c>
    </row>
    <row r="298" spans="1:17" ht="144">
      <c r="A298" t="s">
        <v>184</v>
      </c>
      <c r="B298" t="s">
        <v>1321</v>
      </c>
      <c r="C298" s="27">
        <v>694800</v>
      </c>
      <c r="D298" s="1" t="s">
        <v>280</v>
      </c>
      <c r="E298" s="68" t="str">
        <f>IF(VLOOKUP(A298,States!$A$6:$B$55,2,FALSE)="State law lets cities decide whether to hold on-cycle elections",D298,VLOOKUP(VLOOKUP(A298,States!$A$6:$B$55,2,FALSE),'Data Validation Options'!$A$36:$B$40,2,FALSE))</f>
        <v>Off-cycle by municipal code or charter</v>
      </c>
      <c r="F298" s="2" t="s">
        <v>1322</v>
      </c>
      <c r="G298" s="1" t="s">
        <v>1323</v>
      </c>
      <c r="H298" s="1" t="s">
        <v>265</v>
      </c>
      <c r="I298" s="1" t="s">
        <v>283</v>
      </c>
      <c r="J298" s="41" t="s">
        <v>267</v>
      </c>
      <c r="K298" s="2" t="s">
        <v>1324</v>
      </c>
      <c r="L298" t="s">
        <v>269</v>
      </c>
      <c r="M298" s="1"/>
      <c r="N298" s="1" t="s">
        <v>1325</v>
      </c>
      <c r="Q298">
        <f xml:space="preserve"> COUNTIF('Data Validation Options'!$A$14:$A$16,E298)</f>
        <v>0</v>
      </c>
    </row>
    <row r="299" spans="1:17" ht="72">
      <c r="A299" t="s">
        <v>184</v>
      </c>
      <c r="B299" t="s">
        <v>1326</v>
      </c>
      <c r="C299" s="27">
        <v>411867</v>
      </c>
      <c r="D299" s="1" t="s">
        <v>280</v>
      </c>
      <c r="E299" s="68" t="str">
        <f>IF(VLOOKUP(A299,States!$A$6:$B$55,2,FALSE)="State law lets cities decide whether to hold on-cycle elections",D299,VLOOKUP(VLOOKUP(A299,States!$A$6:$B$55,2,FALSE),'Data Validation Options'!$A$36:$B$40,2,FALSE))</f>
        <v>Off-cycle by municipal code or charter</v>
      </c>
      <c r="F299" s="2" t="s">
        <v>1327</v>
      </c>
      <c r="G299" s="1" t="s">
        <v>1328</v>
      </c>
      <c r="H299" s="1" t="s">
        <v>265</v>
      </c>
      <c r="I299" s="1" t="s">
        <v>283</v>
      </c>
      <c r="J299" s="41" t="s">
        <v>267</v>
      </c>
      <c r="K299" s="2" t="s">
        <v>1329</v>
      </c>
      <c r="L299" t="s">
        <v>269</v>
      </c>
      <c r="M299" s="1"/>
      <c r="N299" s="2" t="s">
        <v>1330</v>
      </c>
      <c r="Q299">
        <f xml:space="preserve"> COUNTIF('Data Validation Options'!$A$14:$A$16,E299)</f>
        <v>0</v>
      </c>
    </row>
    <row r="300" spans="1:17" ht="86.4">
      <c r="A300" t="s">
        <v>184</v>
      </c>
      <c r="B300" t="s">
        <v>1331</v>
      </c>
      <c r="C300" s="27">
        <v>129627</v>
      </c>
      <c r="D300" s="1" t="s">
        <v>280</v>
      </c>
      <c r="E300" s="68" t="str">
        <f>IF(VLOOKUP(A300,States!$A$6:$B$55,2,FALSE)="State law lets cities decide whether to hold on-cycle elections",D300,VLOOKUP(VLOOKUP(A300,States!$A$6:$B$55,2,FALSE),'Data Validation Options'!$A$36:$B$40,2,FALSE))</f>
        <v>Off-cycle by municipal code or charter</v>
      </c>
      <c r="F300" s="2" t="s">
        <v>1332</v>
      </c>
      <c r="G300" s="1" t="s">
        <v>1333</v>
      </c>
      <c r="H300" s="1" t="s">
        <v>265</v>
      </c>
      <c r="I300" s="1" t="s">
        <v>283</v>
      </c>
      <c r="J300" s="41" t="s">
        <v>267</v>
      </c>
      <c r="K300" s="2" t="s">
        <v>1334</v>
      </c>
      <c r="L300" t="s">
        <v>269</v>
      </c>
      <c r="M300" s="1"/>
      <c r="N300" s="1" t="s">
        <v>1335</v>
      </c>
      <c r="Q300">
        <f xml:space="preserve"> COUNTIF('Data Validation Options'!$A$14:$A$16,E300)</f>
        <v>0</v>
      </c>
    </row>
    <row r="301" spans="1:17" ht="129.6">
      <c r="A301" t="s">
        <v>184</v>
      </c>
      <c r="B301" t="s">
        <v>1336</v>
      </c>
      <c r="C301" s="27">
        <v>117911</v>
      </c>
      <c r="D301" s="1" t="s">
        <v>262</v>
      </c>
      <c r="E301" s="70" t="s">
        <v>641</v>
      </c>
      <c r="F301" s="2" t="s">
        <v>1337</v>
      </c>
      <c r="G301" s="1" t="s">
        <v>1338</v>
      </c>
      <c r="H301" s="1" t="s">
        <v>314</v>
      </c>
      <c r="I301" s="2" t="s">
        <v>1339</v>
      </c>
      <c r="J301" s="41" t="str">
        <f>IF(AND(K301&lt;&gt;"N/A",NOT(LEFT(K301,12)="In California")), "Runoff", "No runoff")</f>
        <v>No runoff</v>
      </c>
      <c r="K301" s="1" t="s">
        <v>283</v>
      </c>
      <c r="L301" s="1" t="s">
        <v>269</v>
      </c>
      <c r="M301" s="1"/>
      <c r="Q301">
        <f xml:space="preserve"> COUNTIF('Data Validation Options'!$A$14:$A$16,E301)</f>
        <v>0</v>
      </c>
    </row>
    <row r="302" spans="1:17" ht="86.4">
      <c r="A302" t="s">
        <v>184</v>
      </c>
      <c r="B302" t="s">
        <v>1340</v>
      </c>
      <c r="C302" s="27">
        <v>96286</v>
      </c>
      <c r="D302" s="1" t="s">
        <v>280</v>
      </c>
      <c r="E302" s="68" t="str">
        <f>IF(VLOOKUP(A302,States!$A$6:$B$55,2,FALSE)="State law lets cities decide whether to hold on-cycle elections",D302,VLOOKUP(VLOOKUP(A302,States!$A$6:$B$55,2,FALSE),'Data Validation Options'!$A$36:$B$40,2,FALSE))</f>
        <v>Off-cycle by municipal code or charter</v>
      </c>
      <c r="F302" s="2" t="s">
        <v>1341</v>
      </c>
      <c r="G302" s="1" t="s">
        <v>603</v>
      </c>
      <c r="H302" s="1" t="s">
        <v>314</v>
      </c>
      <c r="I302" s="2" t="s">
        <v>1342</v>
      </c>
      <c r="J302" s="41" t="str">
        <f>IF(AND(K302&lt;&gt;"N/A",NOT(LEFT(K302,12)="In California")), "Runoff", "No runoff")</f>
        <v>No runoff</v>
      </c>
      <c r="K302" s="1" t="s">
        <v>283</v>
      </c>
      <c r="L302" s="1" t="s">
        <v>269</v>
      </c>
      <c r="M302" s="1"/>
      <c r="Q302">
        <f xml:space="preserve"> COUNTIF('Data Validation Options'!$A$14:$A$16,E302)</f>
        <v>0</v>
      </c>
    </row>
    <row r="303" spans="1:17" ht="28.8">
      <c r="A303" t="s">
        <v>189</v>
      </c>
      <c r="B303" t="s">
        <v>934</v>
      </c>
      <c r="C303" s="27">
        <v>635067</v>
      </c>
      <c r="D303" s="1" t="s">
        <v>262</v>
      </c>
      <c r="E303" s="69" t="str">
        <f>IF(VLOOKUP(A303,States!$A$6:$B$55,2,FALSE)="State law lets cities decide whether to hold on-cycle or off-cycle elections",D303,VLOOKUP(VLOOKUP(A303,States!$A$6:$B$55,2,FALSE),'Data Validation Options'!$A$36:$B$40,2,FALSE))</f>
        <v>On-cycle by state law</v>
      </c>
      <c r="F303" s="2" t="s">
        <v>1343</v>
      </c>
      <c r="G303" s="1" t="s">
        <v>306</v>
      </c>
      <c r="H303" s="1" t="s">
        <v>265</v>
      </c>
      <c r="I303" s="2" t="s">
        <v>1344</v>
      </c>
      <c r="J303" s="41" t="str">
        <f>IF(AND(K303&lt;&gt;"N/A",NOT(LEFT(K303,12)="In California")), "Runoff", "No runoff")</f>
        <v>No runoff</v>
      </c>
      <c r="K303" s="1" t="s">
        <v>283</v>
      </c>
      <c r="L303" s="9" t="s">
        <v>269</v>
      </c>
      <c r="M303" s="1"/>
      <c r="N303" s="2" t="s">
        <v>1345</v>
      </c>
      <c r="Q303">
        <f xml:space="preserve"> COUNTIF('Data Validation Options'!$A$14:$A$16,E303)</f>
        <v>1</v>
      </c>
    </row>
    <row r="304" spans="1:17" ht="28.8">
      <c r="A304" t="s">
        <v>189</v>
      </c>
      <c r="B304" t="s">
        <v>1346</v>
      </c>
      <c r="C304" s="27">
        <v>177487</v>
      </c>
      <c r="D304" s="1" t="s">
        <v>262</v>
      </c>
      <c r="E304" s="69" t="str">
        <f>IF(VLOOKUP(A304,States!$A$6:$B$55,2,FALSE)="State law lets cities decide whether to hold on-cycle or off-cycle elections",D304,VLOOKUP(VLOOKUP(A304,States!$A$6:$B$55,2,FALSE),'Data Validation Options'!$A$36:$B$40,2,FALSE))</f>
        <v>On-cycle by state law</v>
      </c>
      <c r="F304" s="2" t="s">
        <v>1343</v>
      </c>
      <c r="G304" s="1" t="s">
        <v>306</v>
      </c>
      <c r="H304" s="1" t="s">
        <v>314</v>
      </c>
      <c r="I304" s="2" t="s">
        <v>1347</v>
      </c>
      <c r="J304" s="41" t="str">
        <f>IF(AND(K304&lt;&gt;"N/A",NOT(LEFT(K304,12)="In California")), "Runoff", "No runoff")</f>
        <v>No runoff</v>
      </c>
      <c r="K304" s="1" t="s">
        <v>283</v>
      </c>
      <c r="L304" s="9" t="s">
        <v>269</v>
      </c>
      <c r="M304" s="1"/>
      <c r="Q304">
        <f xml:space="preserve"> COUNTIF('Data Validation Options'!$A$14:$A$16,E304)</f>
        <v>1</v>
      </c>
    </row>
    <row r="305" spans="1:17" ht="28.8">
      <c r="A305" t="s">
        <v>189</v>
      </c>
      <c r="B305" t="s">
        <v>1348</v>
      </c>
      <c r="C305" s="27">
        <v>177923</v>
      </c>
      <c r="D305" s="1" t="s">
        <v>262</v>
      </c>
      <c r="E305" s="69" t="str">
        <f>IF(VLOOKUP(A305,States!$A$6:$B$55,2,FALSE)="State law lets cities decide whether to hold on-cycle or off-cycle elections",D305,VLOOKUP(VLOOKUP(A305,States!$A$6:$B$55,2,FALSE),'Data Validation Options'!$A$36:$B$40,2,FALSE))</f>
        <v>On-cycle by state law</v>
      </c>
      <c r="F305" s="2" t="s">
        <v>1343</v>
      </c>
      <c r="G305" s="1" t="s">
        <v>306</v>
      </c>
      <c r="H305" s="1" t="s">
        <v>314</v>
      </c>
      <c r="I305" s="2" t="s">
        <v>1347</v>
      </c>
      <c r="J305" s="41" t="str">
        <f>IF(AND(K305&lt;&gt;"N/A",NOT(LEFT(K305,12)="In California")), "Runoff", "No runoff")</f>
        <v>No runoff</v>
      </c>
      <c r="K305" s="1" t="s">
        <v>283</v>
      </c>
      <c r="L305" s="2" t="s">
        <v>1349</v>
      </c>
      <c r="M305" s="1"/>
      <c r="Q305">
        <f xml:space="preserve"> COUNTIF('Data Validation Options'!$A$14:$A$16,E305)</f>
        <v>1</v>
      </c>
    </row>
    <row r="306" spans="1:17" ht="86.4">
      <c r="A306" t="s">
        <v>189</v>
      </c>
      <c r="B306" t="s">
        <v>1350</v>
      </c>
      <c r="C306" s="27">
        <v>111621</v>
      </c>
      <c r="D306" s="1" t="s">
        <v>262</v>
      </c>
      <c r="E306" s="69" t="str">
        <f>IF(VLOOKUP(A306,States!$A$6:$B$55,2,FALSE)="State law lets cities decide whether to hold on-cycle or off-cycle elections",D306,VLOOKUP(VLOOKUP(A306,States!$A$6:$B$55,2,FALSE),'Data Validation Options'!$A$36:$B$40,2,FALSE))</f>
        <v>On-cycle by state law</v>
      </c>
      <c r="F306" s="2" t="s">
        <v>1343</v>
      </c>
      <c r="G306" s="1" t="s">
        <v>306</v>
      </c>
      <c r="H306" s="1" t="s">
        <v>265</v>
      </c>
      <c r="I306" s="1" t="s">
        <v>283</v>
      </c>
      <c r="J306" s="41" t="s">
        <v>670</v>
      </c>
      <c r="K306" s="2" t="s">
        <v>1351</v>
      </c>
      <c r="L306" s="1" t="s">
        <v>269</v>
      </c>
      <c r="M306" s="1"/>
      <c r="N306" s="2" t="s">
        <v>1352</v>
      </c>
      <c r="Q306">
        <f xml:space="preserve"> COUNTIF('Data Validation Options'!$A$14:$A$16,E306)</f>
        <v>1</v>
      </c>
    </row>
    <row r="307" spans="1:17" ht="86.4">
      <c r="A307" t="s">
        <v>189</v>
      </c>
      <c r="B307" t="s">
        <v>1353</v>
      </c>
      <c r="C307" s="27">
        <v>107299</v>
      </c>
      <c r="D307" s="1" t="s">
        <v>262</v>
      </c>
      <c r="E307" s="69" t="str">
        <f>IF(VLOOKUP(A307,States!$A$6:$B$55,2,FALSE)="State law lets cities decide whether to hold on-cycle or off-cycle elections",D307,VLOOKUP(VLOOKUP(A307,States!$A$6:$B$55,2,FALSE),'Data Validation Options'!$A$36:$B$40,2,FALSE))</f>
        <v>On-cycle by state law</v>
      </c>
      <c r="F307" s="2" t="s">
        <v>1343</v>
      </c>
      <c r="G307" s="1" t="s">
        <v>306</v>
      </c>
      <c r="H307" s="1" t="s">
        <v>265</v>
      </c>
      <c r="I307" s="1" t="s">
        <v>283</v>
      </c>
      <c r="J307" s="41" t="s">
        <v>670</v>
      </c>
      <c r="K307" s="2" t="s">
        <v>1351</v>
      </c>
      <c r="L307" s="1" t="s">
        <v>269</v>
      </c>
      <c r="M307" s="1"/>
      <c r="N307" s="2" t="s">
        <v>1354</v>
      </c>
      <c r="Q307">
        <f xml:space="preserve"> COUNTIF('Data Validation Options'!$A$14:$A$16,E307)</f>
        <v>1</v>
      </c>
    </row>
    <row r="308" spans="1:17" ht="57.6">
      <c r="A308" t="s">
        <v>189</v>
      </c>
      <c r="B308" t="s">
        <v>856</v>
      </c>
      <c r="C308" s="27">
        <v>96286</v>
      </c>
      <c r="D308" s="1" t="s">
        <v>262</v>
      </c>
      <c r="E308" s="69" t="str">
        <f>IF(VLOOKUP(A308,States!$A$6:$B$55,2,FALSE)="State law lets cities decide whether to hold on-cycle or off-cycle elections",D308,VLOOKUP(VLOOKUP(A308,States!$A$6:$B$55,2,FALSE),'Data Validation Options'!$A$36:$B$40,2,FALSE))</f>
        <v>On-cycle by state law</v>
      </c>
      <c r="F308" s="2" t="s">
        <v>1343</v>
      </c>
      <c r="G308" s="1" t="s">
        <v>306</v>
      </c>
      <c r="H308" s="1" t="s">
        <v>320</v>
      </c>
      <c r="I308" s="2" t="s">
        <v>1355</v>
      </c>
      <c r="J308" s="41" t="str">
        <f>IF(AND(K308&lt;&gt;"N/A",NOT(LEFT(K308,12)="In California")), "Runoff", "No runoff")</f>
        <v>No runoff</v>
      </c>
      <c r="K308" s="1" t="s">
        <v>283</v>
      </c>
      <c r="L308" s="2" t="s">
        <v>1356</v>
      </c>
      <c r="M308" s="1" t="s">
        <v>323</v>
      </c>
      <c r="Q308">
        <f xml:space="preserve"> COUNTIF('Data Validation Options'!$A$14:$A$16,E308)</f>
        <v>1</v>
      </c>
    </row>
    <row r="309" spans="1:17" ht="28.8">
      <c r="A309" t="s">
        <v>189</v>
      </c>
      <c r="B309" t="s">
        <v>1357</v>
      </c>
      <c r="C309" s="27">
        <v>97053</v>
      </c>
      <c r="D309" s="1" t="s">
        <v>262</v>
      </c>
      <c r="E309" s="69" t="str">
        <f>IF(VLOOKUP(A309,States!$A$6:$B$55,2,FALSE)="State law lets cities decide whether to hold on-cycle or off-cycle elections",D309,VLOOKUP(VLOOKUP(A309,States!$A$6:$B$55,2,FALSE),'Data Validation Options'!$A$36:$B$40,2,FALSE))</f>
        <v>On-cycle by state law</v>
      </c>
      <c r="F309" s="2" t="s">
        <v>1343</v>
      </c>
      <c r="G309" s="1" t="s">
        <v>306</v>
      </c>
      <c r="H309" s="1" t="s">
        <v>314</v>
      </c>
      <c r="I309" s="2" t="s">
        <v>1347</v>
      </c>
      <c r="J309" s="41" t="str">
        <f>IF(AND(K309&lt;&gt;"N/A",NOT(LEFT(K309,12)="In California")), "Runoff", "No runoff")</f>
        <v>No runoff</v>
      </c>
      <c r="K309" s="1" t="s">
        <v>283</v>
      </c>
      <c r="L309" t="s">
        <v>269</v>
      </c>
      <c r="M309" s="1"/>
      <c r="Q309">
        <f xml:space="preserve"> COUNTIF('Data Validation Options'!$A$14:$A$16,E309)</f>
        <v>1</v>
      </c>
    </row>
    <row r="310" spans="1:17" ht="86.4">
      <c r="A310" t="s">
        <v>189</v>
      </c>
      <c r="B310" t="s">
        <v>1358</v>
      </c>
      <c r="C310" s="43">
        <v>60000</v>
      </c>
      <c r="D310" s="1" t="s">
        <v>262</v>
      </c>
      <c r="E310" s="69" t="str">
        <f>IF(VLOOKUP(A310,States!$A$6:$B$55,2,FALSE)="State law lets cities decide whether to hold on-cycle or off-cycle elections",D310,VLOOKUP(VLOOKUP(A310,States!$A$6:$B$55,2,FALSE),'Data Validation Options'!$A$36:$B$40,2,FALSE))</f>
        <v>On-cycle by state law</v>
      </c>
      <c r="F310" s="2" t="s">
        <v>1343</v>
      </c>
      <c r="G310" s="1" t="s">
        <v>306</v>
      </c>
      <c r="H310" s="1" t="s">
        <v>265</v>
      </c>
      <c r="I310" s="1" t="s">
        <v>283</v>
      </c>
      <c r="J310" s="41" t="s">
        <v>670</v>
      </c>
      <c r="K310" s="2" t="s">
        <v>1351</v>
      </c>
      <c r="L310" s="2" t="s">
        <v>1359</v>
      </c>
      <c r="M310" s="1"/>
      <c r="Q310">
        <f xml:space="preserve"> COUNTIF('Data Validation Options'!$A$14:$A$16,E310)</f>
        <v>1</v>
      </c>
    </row>
    <row r="311" spans="1:17" ht="86.4">
      <c r="A311" t="s">
        <v>189</v>
      </c>
      <c r="B311" t="s">
        <v>1360</v>
      </c>
      <c r="C311" s="27">
        <v>103465</v>
      </c>
      <c r="D311" s="1" t="s">
        <v>262</v>
      </c>
      <c r="E311" s="69" t="str">
        <f>IF(VLOOKUP(A311,States!$A$6:$B$55,2,FALSE)="State law lets cities decide whether to hold on-cycle or off-cycle elections",D311,VLOOKUP(VLOOKUP(A311,States!$A$6:$B$55,2,FALSE),'Data Validation Options'!$A$36:$B$40,2,FALSE))</f>
        <v>On-cycle by state law</v>
      </c>
      <c r="F311" s="2" t="s">
        <v>1361</v>
      </c>
      <c r="G311" s="1" t="s">
        <v>306</v>
      </c>
      <c r="H311" s="1" t="s">
        <v>265</v>
      </c>
      <c r="I311" s="1" t="s">
        <v>283</v>
      </c>
      <c r="J311" s="41" t="s">
        <v>670</v>
      </c>
      <c r="K311" s="2" t="s">
        <v>1351</v>
      </c>
      <c r="L311" s="1" t="s">
        <v>269</v>
      </c>
      <c r="M311" s="1"/>
      <c r="Q311">
        <f xml:space="preserve"> COUNTIF('Data Validation Options'!$A$14:$A$16,E311)</f>
        <v>1</v>
      </c>
    </row>
    <row r="312" spans="1:17" ht="28.8">
      <c r="A312" t="s">
        <v>193</v>
      </c>
      <c r="B312" t="s">
        <v>1362</v>
      </c>
      <c r="C312" s="27">
        <v>1567258</v>
      </c>
      <c r="D312" s="1" t="s">
        <v>262</v>
      </c>
      <c r="E312" s="71" t="str">
        <f>IF(VLOOKUP(A312,States!$A$6:$B$55,2,FALSE)="State law lets cities decide whether to hold on-cycle or off-cycle elections",D312,VLOOKUP(VLOOKUP(A312,States!$A$6:$B$55,2,FALSE),'Data Validation Options'!$A$36:$B$40,2,FALSE))</f>
        <v>Off-cycle by state law</v>
      </c>
      <c r="F312" s="2" t="s">
        <v>1363</v>
      </c>
      <c r="G312" s="1" t="s">
        <v>1248</v>
      </c>
      <c r="H312" s="1" t="s">
        <v>314</v>
      </c>
      <c r="I312" s="2" t="s">
        <v>1364</v>
      </c>
      <c r="J312" s="41" t="str">
        <f t="shared" ref="J312:J325" si="9">IF(AND(K312&lt;&gt;"N/A",NOT(LEFT(K312,12)="In California")), "Runoff", "No runoff")</f>
        <v>No runoff</v>
      </c>
      <c r="K312" s="1" t="s">
        <v>283</v>
      </c>
      <c r="L312" s="1" t="s">
        <v>269</v>
      </c>
      <c r="M312" s="1"/>
      <c r="Q312">
        <f xml:space="preserve"> COUNTIF('Data Validation Options'!$A$14:$A$16,E312)</f>
        <v>0</v>
      </c>
    </row>
    <row r="313" spans="1:17" ht="28.8">
      <c r="A313" t="s">
        <v>193</v>
      </c>
      <c r="B313" t="s">
        <v>1365</v>
      </c>
      <c r="C313" s="27">
        <v>302898</v>
      </c>
      <c r="D313" s="1" t="s">
        <v>262</v>
      </c>
      <c r="E313" s="71" t="str">
        <f>IF(VLOOKUP(A313,States!$A$6:$B$55,2,FALSE)="State law lets cities decide whether to hold on-cycle or off-cycle elections",D313,VLOOKUP(VLOOKUP(A313,States!$A$6:$B$55,2,FALSE),'Data Validation Options'!$A$36:$B$40,2,FALSE))</f>
        <v>Off-cycle by state law</v>
      </c>
      <c r="F313" s="2" t="s">
        <v>1363</v>
      </c>
      <c r="G313" s="1" t="s">
        <v>1248</v>
      </c>
      <c r="H313" s="1" t="s">
        <v>314</v>
      </c>
      <c r="I313" s="2" t="s">
        <v>1364</v>
      </c>
      <c r="J313" s="41" t="str">
        <f t="shared" si="9"/>
        <v>No runoff</v>
      </c>
      <c r="K313" s="1" t="s">
        <v>283</v>
      </c>
      <c r="L313" s="1" t="s">
        <v>269</v>
      </c>
      <c r="M313" s="1"/>
      <c r="Q313">
        <f xml:space="preserve"> COUNTIF('Data Validation Options'!$A$14:$A$16,E313)</f>
        <v>0</v>
      </c>
    </row>
    <row r="314" spans="1:17" ht="28.8">
      <c r="A314" t="s">
        <v>193</v>
      </c>
      <c r="B314" t="s">
        <v>1366</v>
      </c>
      <c r="C314" s="27">
        <v>125094</v>
      </c>
      <c r="D314" s="1" t="s">
        <v>262</v>
      </c>
      <c r="E314" s="71" t="str">
        <f>IF(VLOOKUP(A314,States!$A$6:$B$55,2,FALSE)="State law lets cities decide whether to hold on-cycle or off-cycle elections",D314,VLOOKUP(VLOOKUP(A314,States!$A$6:$B$55,2,FALSE),'Data Validation Options'!$A$36:$B$40,2,FALSE))</f>
        <v>Off-cycle by state law</v>
      </c>
      <c r="F314" s="2" t="s">
        <v>1363</v>
      </c>
      <c r="G314" s="1" t="s">
        <v>1248</v>
      </c>
      <c r="H314" s="1" t="s">
        <v>314</v>
      </c>
      <c r="I314" s="2" t="s">
        <v>1364</v>
      </c>
      <c r="J314" s="41" t="str">
        <f t="shared" si="9"/>
        <v>No runoff</v>
      </c>
      <c r="K314" s="1" t="s">
        <v>283</v>
      </c>
      <c r="L314" s="1" t="s">
        <v>269</v>
      </c>
      <c r="M314" s="1"/>
      <c r="Q314">
        <f xml:space="preserve"> COUNTIF('Data Validation Options'!$A$14:$A$16,E314)</f>
        <v>0</v>
      </c>
    </row>
    <row r="315" spans="1:17" ht="28.8">
      <c r="A315" t="s">
        <v>193</v>
      </c>
      <c r="B315" t="s">
        <v>1367</v>
      </c>
      <c r="C315" s="27">
        <v>94858</v>
      </c>
      <c r="D315" s="1" t="s">
        <v>262</v>
      </c>
      <c r="E315" s="71" t="str">
        <f>IF(VLOOKUP(A315,States!$A$6:$B$55,2,FALSE)="State law lets cities decide whether to hold on-cycle or off-cycle elections",D315,VLOOKUP(VLOOKUP(A315,States!$A$6:$B$55,2,FALSE),'Data Validation Options'!$A$36:$B$40,2,FALSE))</f>
        <v>Off-cycle by state law</v>
      </c>
      <c r="F315" s="2" t="s">
        <v>1363</v>
      </c>
      <c r="G315" s="1" t="s">
        <v>1248</v>
      </c>
      <c r="H315" s="1" t="s">
        <v>314</v>
      </c>
      <c r="I315" s="2" t="s">
        <v>1364</v>
      </c>
      <c r="J315" s="41" t="str">
        <f t="shared" si="9"/>
        <v>No runoff</v>
      </c>
      <c r="K315" s="1" t="s">
        <v>283</v>
      </c>
      <c r="L315" s="1" t="s">
        <v>269</v>
      </c>
      <c r="M315" s="1"/>
      <c r="O315" s="2" t="s">
        <v>1368</v>
      </c>
      <c r="Q315">
        <f xml:space="preserve"> COUNTIF('Data Validation Options'!$A$14:$A$16,E315)</f>
        <v>0</v>
      </c>
    </row>
    <row r="316" spans="1:17" ht="28.8">
      <c r="A316" t="s">
        <v>193</v>
      </c>
      <c r="B316" t="s">
        <v>1369</v>
      </c>
      <c r="C316" s="27">
        <v>93511</v>
      </c>
      <c r="D316" s="1" t="s">
        <v>262</v>
      </c>
      <c r="E316" s="71" t="str">
        <f>IF(VLOOKUP(A316,States!$A$6:$B$55,2,FALSE)="State law lets cities decide whether to hold on-cycle or off-cycle elections",D316,VLOOKUP(VLOOKUP(A316,States!$A$6:$B$55,2,FALSE),'Data Validation Options'!$A$36:$B$40,2,FALSE))</f>
        <v>Off-cycle by state law</v>
      </c>
      <c r="F316" s="2" t="s">
        <v>1363</v>
      </c>
      <c r="G316" s="1" t="s">
        <v>1248</v>
      </c>
      <c r="H316" s="1" t="s">
        <v>314</v>
      </c>
      <c r="I316" s="2" t="s">
        <v>1364</v>
      </c>
      <c r="J316" s="41" t="str">
        <f t="shared" si="9"/>
        <v>No runoff</v>
      </c>
      <c r="K316" s="1" t="s">
        <v>283</v>
      </c>
      <c r="L316" s="1" t="s">
        <v>269</v>
      </c>
      <c r="M316" s="1"/>
      <c r="Q316">
        <f xml:space="preserve"> COUNTIF('Data Validation Options'!$A$14:$A$16,E316)</f>
        <v>0</v>
      </c>
    </row>
    <row r="317" spans="1:17" ht="187.2">
      <c r="A317" t="s">
        <v>197</v>
      </c>
      <c r="B317" t="s">
        <v>1370</v>
      </c>
      <c r="C317" s="27">
        <v>189563</v>
      </c>
      <c r="D317" s="1" t="s">
        <v>304</v>
      </c>
      <c r="E317" s="67" t="str">
        <f>IF(VLOOKUP(A317,States!$A$6:$B$55,2,FALSE)="State law lets cities decide whether to hold on-cycle elections",D317,VLOOKUP(VLOOKUP(A317,States!$A$6:$B$55,2,FALSE),'Data Validation Options'!$A$36:$B$40,2,FALSE))</f>
        <v>On-cycle by municipal code or charter</v>
      </c>
      <c r="F317" s="2" t="s">
        <v>1371</v>
      </c>
      <c r="G317" s="1" t="s">
        <v>1372</v>
      </c>
      <c r="H317" s="1" t="s">
        <v>314</v>
      </c>
      <c r="I317" s="2" t="s">
        <v>1373</v>
      </c>
      <c r="J317" s="41" t="str">
        <f t="shared" si="9"/>
        <v>No runoff</v>
      </c>
      <c r="K317" s="1" t="s">
        <v>283</v>
      </c>
      <c r="L317" s="1" t="s">
        <v>269</v>
      </c>
      <c r="M317" s="1"/>
      <c r="O317" s="2" t="s">
        <v>1374</v>
      </c>
      <c r="Q317">
        <f xml:space="preserve"> COUNTIF('Data Validation Options'!$A$14:$A$16,E317)</f>
        <v>1</v>
      </c>
    </row>
    <row r="318" spans="1:17" ht="86.4">
      <c r="A318" t="s">
        <v>197</v>
      </c>
      <c r="B318" t="s">
        <v>1375</v>
      </c>
      <c r="C318" s="27">
        <v>83016</v>
      </c>
      <c r="D318" s="1" t="s">
        <v>304</v>
      </c>
      <c r="E318" s="67" t="str">
        <f>IF(VLOOKUP(A318,States!$A$6:$B$55,2,FALSE)="State law lets cities decide whether to hold on-cycle elections",D318,VLOOKUP(VLOOKUP(A318,States!$A$6:$B$55,2,FALSE),'Data Validation Options'!$A$36:$B$40,2,FALSE))</f>
        <v>On-cycle by municipal code or charter</v>
      </c>
      <c r="F318" s="2" t="s">
        <v>1376</v>
      </c>
      <c r="G318" s="1" t="s">
        <v>306</v>
      </c>
      <c r="H318" s="1" t="s">
        <v>314</v>
      </c>
      <c r="I318" s="2" t="s">
        <v>1377</v>
      </c>
      <c r="J318" s="41" t="str">
        <f t="shared" si="9"/>
        <v>No runoff</v>
      </c>
      <c r="K318" s="1" t="s">
        <v>283</v>
      </c>
      <c r="L318" s="1" t="s">
        <v>269</v>
      </c>
      <c r="M318" s="1"/>
      <c r="O318" s="2"/>
      <c r="Q318">
        <f xml:space="preserve"> COUNTIF('Data Validation Options'!$A$14:$A$16,E318)</f>
        <v>1</v>
      </c>
    </row>
    <row r="319" spans="1:17" ht="43.2">
      <c r="A319" t="s">
        <v>197</v>
      </c>
      <c r="B319" t="s">
        <v>1378</v>
      </c>
      <c r="C319" s="27">
        <v>82421</v>
      </c>
      <c r="D319" s="1" t="s">
        <v>304</v>
      </c>
      <c r="E319" s="67" t="str">
        <f>IF(VLOOKUP(A319,States!$A$6:$B$55,2,FALSE)="State law lets cities decide whether to hold on-cycle elections",D319,VLOOKUP(VLOOKUP(A319,States!$A$6:$B$55,2,FALSE),'Data Validation Options'!$A$36:$B$40,2,FALSE))</f>
        <v>On-cycle by municipal code or charter</v>
      </c>
      <c r="F319" s="2" t="s">
        <v>1379</v>
      </c>
      <c r="G319" s="1" t="s">
        <v>306</v>
      </c>
      <c r="H319" s="1" t="s">
        <v>314</v>
      </c>
      <c r="I319" s="2" t="s">
        <v>1380</v>
      </c>
      <c r="J319" s="41" t="str">
        <f t="shared" si="9"/>
        <v>No runoff</v>
      </c>
      <c r="K319" s="1" t="s">
        <v>283</v>
      </c>
      <c r="L319" s="1" t="s">
        <v>269</v>
      </c>
      <c r="M319" s="1"/>
      <c r="O319" s="2"/>
      <c r="Q319">
        <f xml:space="preserve"> COUNTIF('Data Validation Options'!$A$14:$A$16,E319)</f>
        <v>1</v>
      </c>
    </row>
    <row r="320" spans="1:17" ht="57.6">
      <c r="A320" t="s">
        <v>197</v>
      </c>
      <c r="B320" t="s">
        <v>1381</v>
      </c>
      <c r="C320" s="27">
        <v>75066</v>
      </c>
      <c r="D320" s="1" t="s">
        <v>304</v>
      </c>
      <c r="E320" s="67" t="str">
        <f>IF(VLOOKUP(A320,States!$A$6:$B$55,2,FALSE)="State law lets cities decide whether to hold on-cycle elections",D320,VLOOKUP(VLOOKUP(A320,States!$A$6:$B$55,2,FALSE),'Data Validation Options'!$A$36:$B$40,2,FALSE))</f>
        <v>On-cycle by municipal code or charter</v>
      </c>
      <c r="F320" s="2" t="s">
        <v>1382</v>
      </c>
      <c r="G320" s="1" t="s">
        <v>306</v>
      </c>
      <c r="H320" s="1" t="s">
        <v>314</v>
      </c>
      <c r="I320" s="2" t="s">
        <v>1383</v>
      </c>
      <c r="J320" s="41" t="str">
        <f t="shared" si="9"/>
        <v>No runoff</v>
      </c>
      <c r="K320" s="1" t="s">
        <v>283</v>
      </c>
      <c r="L320" s="1" t="s">
        <v>269</v>
      </c>
      <c r="M320" s="1"/>
      <c r="O320" s="2"/>
      <c r="Q320">
        <f xml:space="preserve"> COUNTIF('Data Validation Options'!$A$14:$A$16,E320)</f>
        <v>1</v>
      </c>
    </row>
    <row r="321" spans="1:17" ht="201.6">
      <c r="A321" t="s">
        <v>197</v>
      </c>
      <c r="B321" t="s">
        <v>1384</v>
      </c>
      <c r="C321" s="27">
        <v>46691</v>
      </c>
      <c r="D321" s="1" t="s">
        <v>304</v>
      </c>
      <c r="E321" s="67" t="str">
        <f>IF(VLOOKUP(A321,States!$A$6:$B$55,2,FALSE)="State law lets cities decide whether to hold on-cycle elections",D321,VLOOKUP(VLOOKUP(A321,States!$A$6:$B$55,2,FALSE),'Data Validation Options'!$A$36:$B$40,2,FALSE))</f>
        <v>On-cycle by municipal code or charter</v>
      </c>
      <c r="F321" s="2" t="s">
        <v>1385</v>
      </c>
      <c r="G321" s="1" t="s">
        <v>306</v>
      </c>
      <c r="H321" s="1" t="s">
        <v>314</v>
      </c>
      <c r="I321" s="2" t="s">
        <v>1386</v>
      </c>
      <c r="J321" s="41" t="str">
        <f t="shared" si="9"/>
        <v>No runoff</v>
      </c>
      <c r="K321" s="1" t="s">
        <v>283</v>
      </c>
      <c r="L321" s="1" t="s">
        <v>269</v>
      </c>
      <c r="M321" s="1"/>
      <c r="O321" s="2"/>
      <c r="Q321">
        <f xml:space="preserve"> COUNTIF('Data Validation Options'!$A$14:$A$16,E321)</f>
        <v>1</v>
      </c>
    </row>
    <row r="322" spans="1:17" ht="72">
      <c r="A322" t="s">
        <v>201</v>
      </c>
      <c r="B322" t="s">
        <v>1387</v>
      </c>
      <c r="C322" s="27">
        <v>153672</v>
      </c>
      <c r="D322" s="1" t="s">
        <v>280</v>
      </c>
      <c r="E322" s="68" t="str">
        <f>IF(VLOOKUP(A322,States!$A$6:$B$55,2,FALSE)="State law lets cities decide whether to hold on-cycle elections",D322,VLOOKUP(VLOOKUP(A322,States!$A$6:$B$55,2,FALSE),'Data Validation Options'!$A$36:$B$40,2,FALSE))</f>
        <v>Off-cycle by municipal code or charter</v>
      </c>
      <c r="F322" s="2" t="s">
        <v>1388</v>
      </c>
      <c r="G322" s="1" t="s">
        <v>313</v>
      </c>
      <c r="H322" s="1" t="s">
        <v>265</v>
      </c>
      <c r="I322" s="1" t="s">
        <v>283</v>
      </c>
      <c r="J322" s="41" t="s">
        <v>267</v>
      </c>
      <c r="K322" s="2" t="s">
        <v>1389</v>
      </c>
      <c r="L322" s="1" t="s">
        <v>269</v>
      </c>
      <c r="M322" s="1"/>
      <c r="Q322">
        <f xml:space="preserve"> COUNTIF('Data Validation Options'!$A$14:$A$16,E322)</f>
        <v>0</v>
      </c>
    </row>
    <row r="323" spans="1:17" ht="129.6">
      <c r="A323" t="s">
        <v>201</v>
      </c>
      <c r="B323" t="s">
        <v>970</v>
      </c>
      <c r="C323" s="27">
        <v>139698</v>
      </c>
      <c r="D323" s="1" t="s">
        <v>280</v>
      </c>
      <c r="E323" s="68" t="str">
        <f>IF(VLOOKUP(A323,States!$A$6:$B$55,2,FALSE)="State law lets cities decide whether to hold on-cycle elections",D323,VLOOKUP(VLOOKUP(A323,States!$A$6:$B$55,2,FALSE),'Data Validation Options'!$A$36:$B$40,2,FALSE))</f>
        <v>Off-cycle by municipal code or charter</v>
      </c>
      <c r="F323" s="2" t="s">
        <v>1390</v>
      </c>
      <c r="G323" s="1" t="s">
        <v>313</v>
      </c>
      <c r="H323" s="1" t="s">
        <v>265</v>
      </c>
      <c r="I323" s="1" t="s">
        <v>283</v>
      </c>
      <c r="J323" s="41" t="s">
        <v>267</v>
      </c>
      <c r="K323" s="2" t="s">
        <v>1391</v>
      </c>
      <c r="L323" s="1" t="s">
        <v>269</v>
      </c>
      <c r="M323" s="1"/>
      <c r="Q323">
        <f xml:space="preserve"> COUNTIF('Data Validation Options'!$A$14:$A$16,E323)</f>
        <v>0</v>
      </c>
    </row>
    <row r="324" spans="1:17" ht="72">
      <c r="A324" t="s">
        <v>201</v>
      </c>
      <c r="B324" t="s">
        <v>1392</v>
      </c>
      <c r="C324" s="27">
        <v>118608</v>
      </c>
      <c r="D324" s="1" t="s">
        <v>280</v>
      </c>
      <c r="E324" s="68" t="str">
        <f>IF(VLOOKUP(A324,States!$A$6:$B$55,2,FALSE)="State law lets cities decide whether to hold on-cycle elections",D324,VLOOKUP(VLOOKUP(A324,States!$A$6:$B$55,2,FALSE),'Data Validation Options'!$A$36:$B$40,2,FALSE))</f>
        <v>Off-cycle by municipal code or charter</v>
      </c>
      <c r="F324" s="2" t="s">
        <v>1393</v>
      </c>
      <c r="G324" s="1" t="s">
        <v>1394</v>
      </c>
      <c r="H324" s="1" t="s">
        <v>265</v>
      </c>
      <c r="I324" s="1" t="s">
        <v>283</v>
      </c>
      <c r="J324" s="41" t="str">
        <f t="shared" si="9"/>
        <v>No runoff</v>
      </c>
      <c r="K324" s="1" t="s">
        <v>283</v>
      </c>
      <c r="L324" s="1" t="s">
        <v>269</v>
      </c>
      <c r="M324" s="1"/>
      <c r="N324" s="2" t="s">
        <v>1395</v>
      </c>
      <c r="Q324">
        <f xml:space="preserve"> COUNTIF('Data Validation Options'!$A$14:$A$16,E324)</f>
        <v>0</v>
      </c>
    </row>
    <row r="325" spans="1:17" ht="43.2">
      <c r="A325" t="s">
        <v>201</v>
      </c>
      <c r="B325" t="s">
        <v>1396</v>
      </c>
      <c r="C325" s="27">
        <v>97053</v>
      </c>
      <c r="D325" s="1" t="s">
        <v>280</v>
      </c>
      <c r="E325" s="68" t="str">
        <f>IF(VLOOKUP(A325,States!$A$6:$B$55,2,FALSE)="State law lets cities decide whether to hold on-cycle elections",D325,VLOOKUP(VLOOKUP(A325,States!$A$6:$B$55,2,FALSE),'Data Validation Options'!$A$36:$B$40,2,FALSE))</f>
        <v>Off-cycle by municipal code or charter</v>
      </c>
      <c r="F325" s="2" t="s">
        <v>1397</v>
      </c>
      <c r="G325" s="1" t="s">
        <v>313</v>
      </c>
      <c r="H325" s="1" t="s">
        <v>265</v>
      </c>
      <c r="I325" s="1" t="s">
        <v>283</v>
      </c>
      <c r="J325" s="41" t="str">
        <f t="shared" si="9"/>
        <v>No runoff</v>
      </c>
      <c r="K325" s="1" t="s">
        <v>283</v>
      </c>
      <c r="L325" s="1" t="s">
        <v>269</v>
      </c>
      <c r="M325" s="1"/>
      <c r="N325" s="2" t="s">
        <v>1398</v>
      </c>
      <c r="Q325">
        <f xml:space="preserve"> COUNTIF('Data Validation Options'!$A$14:$A$16,E325)</f>
        <v>0</v>
      </c>
    </row>
    <row r="326" spans="1:17" ht="115.2">
      <c r="A326" t="s">
        <v>201</v>
      </c>
      <c r="B326" t="s">
        <v>1399</v>
      </c>
      <c r="C326" s="27">
        <v>75349</v>
      </c>
      <c r="D326" s="1" t="s">
        <v>280</v>
      </c>
      <c r="E326" s="68" t="str">
        <f>IF(VLOOKUP(A326,States!$A$6:$B$55,2,FALSE)="State law lets cities decide whether to hold on-cycle elections",D326,VLOOKUP(VLOOKUP(A326,States!$A$6:$B$55,2,FALSE),'Data Validation Options'!$A$36:$B$40,2,FALSE))</f>
        <v>Off-cycle by municipal code or charter</v>
      </c>
      <c r="F326" s="2" t="s">
        <v>1400</v>
      </c>
      <c r="G326" s="1" t="s">
        <v>1401</v>
      </c>
      <c r="H326" s="1" t="s">
        <v>265</v>
      </c>
      <c r="I326" t="s">
        <v>283</v>
      </c>
      <c r="J326" s="41" t="s">
        <v>267</v>
      </c>
      <c r="K326" s="2" t="s">
        <v>1402</v>
      </c>
      <c r="L326" s="1" t="s">
        <v>269</v>
      </c>
      <c r="M326" s="1"/>
      <c r="Q326">
        <f xml:space="preserve"> COUNTIF('Data Validation Options'!$A$14:$A$16,E326)</f>
        <v>0</v>
      </c>
    </row>
    <row r="327" spans="1:17" ht="230.4">
      <c r="A327" t="s">
        <v>205</v>
      </c>
      <c r="B327" t="s">
        <v>1403</v>
      </c>
      <c r="C327" s="27">
        <v>202078</v>
      </c>
      <c r="D327" s="1" t="s">
        <v>280</v>
      </c>
      <c r="E327" s="68" t="str">
        <f>IF(VLOOKUP(A327,States!$A$6:$B$55,2,FALSE)="State law lets cities decide whether to hold on-cycle elections",D327,VLOOKUP(VLOOKUP(A327,States!$A$6:$B$55,2,FALSE),'Data Validation Options'!$A$36:$B$40,2,FALSE))</f>
        <v>Off-cycle by municipal code or charter</v>
      </c>
      <c r="F327" s="2" t="s">
        <v>1404</v>
      </c>
      <c r="G327" s="1" t="s">
        <v>1405</v>
      </c>
      <c r="H327" s="1" t="s">
        <v>265</v>
      </c>
      <c r="I327" s="1" t="s">
        <v>283</v>
      </c>
      <c r="J327" s="41" t="s">
        <v>267</v>
      </c>
      <c r="K327" s="2" t="s">
        <v>1406</v>
      </c>
      <c r="L327" s="1" t="s">
        <v>269</v>
      </c>
      <c r="M327" s="1"/>
      <c r="Q327">
        <f xml:space="preserve"> COUNTIF('Data Validation Options'!$A$14:$A$16,E327)</f>
        <v>0</v>
      </c>
    </row>
    <row r="328" spans="1:17" ht="28.8">
      <c r="A328" t="s">
        <v>205</v>
      </c>
      <c r="B328" t="s">
        <v>1407</v>
      </c>
      <c r="C328" s="27">
        <v>75349</v>
      </c>
      <c r="D328" s="1" t="s">
        <v>280</v>
      </c>
      <c r="E328" s="68" t="str">
        <f>IF(VLOOKUP(A328,States!$A$6:$B$55,2,FALSE)="State law lets cities decide whether to hold on-cycle elections",D328,VLOOKUP(VLOOKUP(A328,States!$A$6:$B$55,2,FALSE),'Data Validation Options'!$A$36:$B$40,2,FALSE))</f>
        <v>Off-cycle by municipal code or charter</v>
      </c>
      <c r="F328" s="2" t="s">
        <v>1408</v>
      </c>
      <c r="G328" s="1" t="s">
        <v>466</v>
      </c>
      <c r="H328" s="1" t="s">
        <v>265</v>
      </c>
      <c r="I328" s="1" t="s">
        <v>283</v>
      </c>
      <c r="J328" s="41" t="s">
        <v>289</v>
      </c>
      <c r="K328" s="2" t="s">
        <v>1409</v>
      </c>
      <c r="L328" s="1" t="s">
        <v>269</v>
      </c>
      <c r="M328" s="1"/>
      <c r="Q328">
        <f xml:space="preserve"> COUNTIF('Data Validation Options'!$A$14:$A$16,E328)</f>
        <v>0</v>
      </c>
    </row>
    <row r="329" spans="1:17" ht="115.2">
      <c r="A329" t="s">
        <v>205</v>
      </c>
      <c r="B329" t="s">
        <v>1410</v>
      </c>
      <c r="C329" s="27">
        <v>28210</v>
      </c>
      <c r="D329" s="1" t="s">
        <v>280</v>
      </c>
      <c r="E329" s="68" t="str">
        <f>IF(VLOOKUP(A329,States!$A$6:$B$55,2,FALSE)="State law lets cities decide whether to hold on-cycle elections",D329,VLOOKUP(VLOOKUP(A329,States!$A$6:$B$55,2,FALSE),'Data Validation Options'!$A$36:$B$40,2,FALSE))</f>
        <v>Off-cycle by municipal code or charter</v>
      </c>
      <c r="F329" s="2" t="s">
        <v>1411</v>
      </c>
      <c r="G329" s="1" t="s">
        <v>1412</v>
      </c>
      <c r="H329" s="1" t="s">
        <v>265</v>
      </c>
      <c r="I329" s="2" t="s">
        <v>1413</v>
      </c>
      <c r="J329" s="41" t="str">
        <f>IF(AND(K329&lt;&gt;"N/A",NOT(LEFT(K329,12)="In California")), "Runoff", "No runoff")</f>
        <v>No runoff</v>
      </c>
      <c r="K329" s="1" t="s">
        <v>283</v>
      </c>
      <c r="L329" s="1" t="s">
        <v>269</v>
      </c>
      <c r="M329" s="1"/>
      <c r="N329" s="2" t="s">
        <v>1414</v>
      </c>
      <c r="Q329">
        <f xml:space="preserve"> COUNTIF('Data Validation Options'!$A$14:$A$16,E329)</f>
        <v>0</v>
      </c>
    </row>
    <row r="330" spans="1:17" ht="115.2">
      <c r="A330" t="s">
        <v>205</v>
      </c>
      <c r="B330" t="s">
        <v>1415</v>
      </c>
      <c r="C330" s="27">
        <v>23993</v>
      </c>
      <c r="D330" s="1" t="s">
        <v>280</v>
      </c>
      <c r="E330" s="68" t="str">
        <f>IF(VLOOKUP(A330,States!$A$6:$B$55,2,FALSE)="State law lets cities decide whether to hold on-cycle elections",D330,VLOOKUP(VLOOKUP(A330,States!$A$6:$B$55,2,FALSE),'Data Validation Options'!$A$36:$B$40,2,FALSE))</f>
        <v>Off-cycle by municipal code or charter</v>
      </c>
      <c r="F330" s="2" t="s">
        <v>1416</v>
      </c>
      <c r="G330" s="1" t="s">
        <v>1417</v>
      </c>
      <c r="H330" s="1" t="s">
        <v>265</v>
      </c>
      <c r="I330" s="1" t="s">
        <v>283</v>
      </c>
      <c r="J330" s="41" t="str">
        <f>IF(AND(K330&lt;&gt;"N/A",NOT(LEFT(K330,12)="In California")), "Runoff", "No runoff")</f>
        <v>No runoff</v>
      </c>
      <c r="K330" s="1" t="s">
        <v>283</v>
      </c>
      <c r="L330" s="1" t="s">
        <v>269</v>
      </c>
      <c r="M330" s="1"/>
      <c r="N330" s="2" t="s">
        <v>1418</v>
      </c>
      <c r="Q330">
        <f xml:space="preserve"> COUNTIF('Data Validation Options'!$A$14:$A$16,E330)</f>
        <v>0</v>
      </c>
    </row>
    <row r="331" spans="1:17" ht="158.4">
      <c r="A331" t="s">
        <v>205</v>
      </c>
      <c r="B331" t="s">
        <v>1419</v>
      </c>
      <c r="C331" s="27">
        <v>23019</v>
      </c>
      <c r="D331" s="1" t="s">
        <v>280</v>
      </c>
      <c r="E331" s="68" t="str">
        <f>IF(VLOOKUP(A331,States!$A$6:$B$55,2,FALSE)="State law lets cities decide whether to hold on-cycle elections",D331,VLOOKUP(VLOOKUP(A331,States!$A$6:$B$55,2,FALSE),'Data Validation Options'!$A$36:$B$40,2,FALSE))</f>
        <v>Off-cycle by municipal code or charter</v>
      </c>
      <c r="F331" s="2" t="s">
        <v>1420</v>
      </c>
      <c r="G331" s="1" t="s">
        <v>1421</v>
      </c>
      <c r="H331" s="1" t="s">
        <v>265</v>
      </c>
      <c r="I331" s="1" t="s">
        <v>283</v>
      </c>
      <c r="J331" s="41" t="str">
        <f>IF(AND(K331&lt;&gt;"N/A",NOT(LEFT(K331,12)="In California")), "Runoff", "No runoff")</f>
        <v>No runoff</v>
      </c>
      <c r="K331" s="1" t="s">
        <v>283</v>
      </c>
      <c r="L331" s="1" t="s">
        <v>269</v>
      </c>
      <c r="M331" s="1"/>
      <c r="N331" s="2" t="s">
        <v>1422</v>
      </c>
      <c r="Q331">
        <f xml:space="preserve"> COUNTIF('Data Validation Options'!$A$14:$A$16,E331)</f>
        <v>0</v>
      </c>
    </row>
    <row r="332" spans="1:17" ht="115.2">
      <c r="A332" t="s">
        <v>210</v>
      </c>
      <c r="B332" t="s">
        <v>1423</v>
      </c>
      <c r="C332" s="27">
        <v>683622</v>
      </c>
      <c r="D332" s="1" t="s">
        <v>280</v>
      </c>
      <c r="E332" s="68" t="str">
        <f>IF(VLOOKUP(A332,States!$A$6:$B$55,2,FALSE)="State law lets cities decide whether to hold on-cycle elections",D332,VLOOKUP(VLOOKUP(A332,States!$A$6:$B$55,2,FALSE),'Data Validation Options'!$A$36:$B$40,2,FALSE))</f>
        <v>Off-cycle by municipal code or charter</v>
      </c>
      <c r="F332" s="2" t="s">
        <v>1424</v>
      </c>
      <c r="G332" s="1" t="s">
        <v>1425</v>
      </c>
      <c r="H332" s="1" t="s">
        <v>265</v>
      </c>
      <c r="I332" s="2" t="s">
        <v>1426</v>
      </c>
      <c r="J332" s="41" t="s">
        <v>267</v>
      </c>
      <c r="K332" s="2" t="s">
        <v>1427</v>
      </c>
      <c r="L332" s="1" t="s">
        <v>269</v>
      </c>
      <c r="M332" s="1"/>
      <c r="Q332">
        <f xml:space="preserve"> COUNTIF('Data Validation Options'!$A$14:$A$16,E332)</f>
        <v>0</v>
      </c>
    </row>
    <row r="333" spans="1:17" ht="72">
      <c r="A333" t="s">
        <v>210</v>
      </c>
      <c r="B333" t="s">
        <v>1428</v>
      </c>
      <c r="C333" s="27">
        <v>621056</v>
      </c>
      <c r="D333" s="1" t="s">
        <v>280</v>
      </c>
      <c r="E333" s="68" t="str">
        <f>IF(VLOOKUP(A333,States!$A$6:$B$55,2,FALSE)="State law lets cities decide whether to hold on-cycle elections",D333,VLOOKUP(VLOOKUP(A333,States!$A$6:$B$55,2,FALSE),'Data Validation Options'!$A$36:$B$40,2,FALSE))</f>
        <v>Off-cycle by municipal code or charter</v>
      </c>
      <c r="F333" s="2" t="s">
        <v>1429</v>
      </c>
      <c r="G333" s="1" t="s">
        <v>1430</v>
      </c>
      <c r="H333" s="1" t="s">
        <v>265</v>
      </c>
      <c r="I333" s="1" t="s">
        <v>283</v>
      </c>
      <c r="J333" s="41" t="s">
        <v>267</v>
      </c>
      <c r="K333" s="2" t="s">
        <v>1431</v>
      </c>
      <c r="L333" s="1" t="s">
        <v>269</v>
      </c>
      <c r="M333" s="1"/>
      <c r="Q333">
        <f xml:space="preserve"> COUNTIF('Data Validation Options'!$A$14:$A$16,E333)</f>
        <v>0</v>
      </c>
    </row>
    <row r="334" spans="1:17" ht="86.4">
      <c r="A334" t="s">
        <v>210</v>
      </c>
      <c r="B334" t="s">
        <v>1432</v>
      </c>
      <c r="C334" s="27">
        <v>195889</v>
      </c>
      <c r="D334" s="1" t="s">
        <v>280</v>
      </c>
      <c r="E334" s="68" t="str">
        <f>IF(VLOOKUP(A334,States!$A$6:$B$55,2,FALSE)="State law lets cities decide whether to hold on-cycle elections",D334,VLOOKUP(VLOOKUP(A334,States!$A$6:$B$55,2,FALSE),'Data Validation Options'!$A$36:$B$40,2,FALSE))</f>
        <v>Off-cycle by municipal code or charter</v>
      </c>
      <c r="F334" s="2" t="s">
        <v>1433</v>
      </c>
      <c r="G334" s="1" t="s">
        <v>313</v>
      </c>
      <c r="H334" s="1" t="s">
        <v>314</v>
      </c>
      <c r="I334" s="2" t="s">
        <v>1434</v>
      </c>
      <c r="J334" s="41" t="str">
        <f>IF(AND(K334&lt;&gt;"N/A",NOT(LEFT(K334,12)="In California")), "Runoff", "No runoff")</f>
        <v>No runoff</v>
      </c>
      <c r="K334" s="1" t="s">
        <v>283</v>
      </c>
      <c r="L334" s="1" t="s">
        <v>269</v>
      </c>
      <c r="M334" s="1"/>
      <c r="N334" s="2" t="s">
        <v>1435</v>
      </c>
      <c r="Q334">
        <f xml:space="preserve"> COUNTIF('Data Validation Options'!$A$14:$A$16,E334)</f>
        <v>0</v>
      </c>
    </row>
    <row r="335" spans="1:17" ht="57.6">
      <c r="A335" t="s">
        <v>210</v>
      </c>
      <c r="B335" t="s">
        <v>1436</v>
      </c>
      <c r="C335" s="27">
        <v>184086</v>
      </c>
      <c r="D335" s="1" t="s">
        <v>280</v>
      </c>
      <c r="E335" s="68" t="str">
        <f>IF(VLOOKUP(A335,States!$A$6:$B$55,2,FALSE)="State law lets cities decide whether to hold on-cycle elections",D335,VLOOKUP(VLOOKUP(A335,States!$A$6:$B$55,2,FALSE),'Data Validation Options'!$A$36:$B$40,2,FALSE))</f>
        <v>Off-cycle by municipal code or charter</v>
      </c>
      <c r="F335" s="2" t="s">
        <v>1437</v>
      </c>
      <c r="G335" s="1" t="s">
        <v>1438</v>
      </c>
      <c r="H335" s="1" t="s">
        <v>265</v>
      </c>
      <c r="I335" s="1" t="s">
        <v>283</v>
      </c>
      <c r="J335" s="41" t="s">
        <v>267</v>
      </c>
      <c r="K335" s="2" t="s">
        <v>1439</v>
      </c>
      <c r="L335" s="1" t="s">
        <v>269</v>
      </c>
      <c r="M335" s="1"/>
      <c r="Q335">
        <f xml:space="preserve"> COUNTIF('Data Validation Options'!$A$14:$A$16,E335)</f>
        <v>0</v>
      </c>
    </row>
    <row r="336" spans="1:17" ht="86.4">
      <c r="A336" t="s">
        <v>210</v>
      </c>
      <c r="B336" t="s">
        <v>1440</v>
      </c>
      <c r="C336" s="27">
        <v>176974</v>
      </c>
      <c r="D336" s="1" t="s">
        <v>304</v>
      </c>
      <c r="E336" s="67" t="str">
        <f>IF(VLOOKUP(A336,States!$A$6:$B$55,2,FALSE)="State law lets cities decide whether to hold on-cycle elections",D336,VLOOKUP(VLOOKUP(A336,States!$A$6:$B$55,2,FALSE),'Data Validation Options'!$A$36:$B$40,2,FALSE))</f>
        <v>On-cycle by municipal code or charter</v>
      </c>
      <c r="F336" s="2" t="s">
        <v>1441</v>
      </c>
      <c r="G336" s="1" t="s">
        <v>1442</v>
      </c>
      <c r="H336" s="1" t="s">
        <v>265</v>
      </c>
      <c r="I336" s="1" t="s">
        <v>283</v>
      </c>
      <c r="J336" s="41" t="str">
        <f>IF(AND(K336&lt;&gt;"N/A",NOT(LEFT(K336,12)="In California")), "Runoff", "No runoff")</f>
        <v>No runoff</v>
      </c>
      <c r="K336" s="1" t="s">
        <v>283</v>
      </c>
      <c r="L336" s="1" t="s">
        <v>269</v>
      </c>
      <c r="M336" s="1"/>
      <c r="N336" s="2" t="s">
        <v>1443</v>
      </c>
      <c r="Q336">
        <f xml:space="preserve"> COUNTIF('Data Validation Options'!$A$14:$A$16,E336)</f>
        <v>1</v>
      </c>
    </row>
    <row r="337" spans="1:17" ht="144">
      <c r="A337" t="s">
        <v>210</v>
      </c>
      <c r="B337" t="s">
        <v>1444</v>
      </c>
      <c r="C337" s="27">
        <v>162398</v>
      </c>
      <c r="D337" s="1" t="s">
        <v>304</v>
      </c>
      <c r="E337" s="67" t="str">
        <f>IF(VLOOKUP(A337,States!$A$6:$B$55,2,FALSE)="State law lets cities decide whether to hold on-cycle elections",D337,VLOOKUP(VLOOKUP(A337,States!$A$6:$B$55,2,FALSE),'Data Validation Options'!$A$36:$B$40,2,FALSE))</f>
        <v>On-cycle by municipal code or charter</v>
      </c>
      <c r="F337" s="2" t="s">
        <v>1445</v>
      </c>
      <c r="G337" s="1" t="s">
        <v>1029</v>
      </c>
      <c r="H337" s="1" t="s">
        <v>314</v>
      </c>
      <c r="I337" s="1" t="s">
        <v>1446</v>
      </c>
      <c r="J337" s="41" t="str">
        <f>IF(AND(K337&lt;&gt;"N/A",NOT(LEFT(K337,12)="In California")), "Runoff", "No runoff")</f>
        <v>No runoff</v>
      </c>
      <c r="K337" s="1" t="s">
        <v>283</v>
      </c>
      <c r="L337" s="1" t="s">
        <v>269</v>
      </c>
      <c r="M337" s="1"/>
      <c r="N337" s="2" t="s">
        <v>1447</v>
      </c>
      <c r="Q337">
        <f xml:space="preserve"> COUNTIF('Data Validation Options'!$A$14:$A$16,E337)</f>
        <v>1</v>
      </c>
    </row>
    <row r="338" spans="1:17" ht="72">
      <c r="A338" t="s">
        <v>215</v>
      </c>
      <c r="B338" t="s">
        <v>1448</v>
      </c>
      <c r="C338" s="27">
        <v>2302878</v>
      </c>
      <c r="D338" s="1" t="s">
        <v>280</v>
      </c>
      <c r="E338" s="68" t="str">
        <f>IF(VLOOKUP(A338,States!$A$6:$B$55,2,FALSE)="State law lets cities decide whether to hold on-cycle elections",D338,VLOOKUP(VLOOKUP(A338,States!$A$6:$B$55,2,FALSE),'Data Validation Options'!$A$36:$B$40,2,FALSE))</f>
        <v>Off-cycle by municipal code or charter</v>
      </c>
      <c r="F338" s="6" t="s">
        <v>1449</v>
      </c>
      <c r="G338" s="1" t="s">
        <v>1450</v>
      </c>
      <c r="H338" s="1" t="s">
        <v>265</v>
      </c>
      <c r="I338" s="1" t="s">
        <v>283</v>
      </c>
      <c r="J338" s="41" t="s">
        <v>670</v>
      </c>
      <c r="K338" s="2" t="s">
        <v>1451</v>
      </c>
      <c r="L338" s="1" t="s">
        <v>269</v>
      </c>
      <c r="M338" s="1"/>
      <c r="O338" s="2" t="s">
        <v>1452</v>
      </c>
      <c r="Q338">
        <f xml:space="preserve"> COUNTIF('Data Validation Options'!$A$14:$A$16,E338)</f>
        <v>0</v>
      </c>
    </row>
    <row r="339" spans="1:17" ht="72">
      <c r="A339" t="s">
        <v>215</v>
      </c>
      <c r="B339" t="s">
        <v>1453</v>
      </c>
      <c r="C339" s="27">
        <v>1472909</v>
      </c>
      <c r="D339" s="1" t="s">
        <v>280</v>
      </c>
      <c r="E339" s="68" t="str">
        <f>IF(VLOOKUP(A339,States!$A$6:$B$55,2,FALSE)="State law lets cities decide whether to hold on-cycle elections",D339,VLOOKUP(VLOOKUP(A339,States!$A$6:$B$55,2,FALSE),'Data Validation Options'!$A$36:$B$40,2,FALSE))</f>
        <v>Off-cycle by municipal code or charter</v>
      </c>
      <c r="F339" s="2" t="s">
        <v>1454</v>
      </c>
      <c r="G339" s="1" t="s">
        <v>1455</v>
      </c>
      <c r="H339" s="1" t="s">
        <v>265</v>
      </c>
      <c r="I339" s="1" t="s">
        <v>283</v>
      </c>
      <c r="J339" s="41" t="s">
        <v>267</v>
      </c>
      <c r="K339" s="2" t="s">
        <v>1456</v>
      </c>
      <c r="L339" s="1" t="s">
        <v>269</v>
      </c>
      <c r="M339" s="1"/>
      <c r="N339" s="1" t="s">
        <v>1457</v>
      </c>
      <c r="O339" s="2" t="s">
        <v>1458</v>
      </c>
      <c r="Q339">
        <f xml:space="preserve"> COUNTIF('Data Validation Options'!$A$14:$A$16,E339)</f>
        <v>0</v>
      </c>
    </row>
    <row r="340" spans="1:17" ht="28.8">
      <c r="A340" t="s">
        <v>215</v>
      </c>
      <c r="B340" t="s">
        <v>1459</v>
      </c>
      <c r="C340" s="27">
        <v>1299544</v>
      </c>
      <c r="D340" s="1" t="s">
        <v>280</v>
      </c>
      <c r="E340" s="68" t="str">
        <f>IF(VLOOKUP(A340,States!$A$6:$B$55,2,FALSE)="State law lets cities decide whether to hold on-cycle elections",D340,VLOOKUP(VLOOKUP(A340,States!$A$6:$B$55,2,FALSE),'Data Validation Options'!$A$36:$B$40,2,FALSE))</f>
        <v>Off-cycle by municipal code or charter</v>
      </c>
      <c r="F340" s="2" t="s">
        <v>1460</v>
      </c>
      <c r="G340" s="1" t="s">
        <v>1461</v>
      </c>
      <c r="H340" s="1" t="s">
        <v>265</v>
      </c>
      <c r="I340" s="1" t="s">
        <v>283</v>
      </c>
      <c r="J340" s="41" t="s">
        <v>267</v>
      </c>
      <c r="K340" s="2" t="s">
        <v>1462</v>
      </c>
      <c r="L340" s="1" t="s">
        <v>269</v>
      </c>
      <c r="M340" s="1"/>
      <c r="N340" s="2" t="s">
        <v>1463</v>
      </c>
      <c r="O340" s="1" t="s">
        <v>1464</v>
      </c>
      <c r="Q340">
        <f xml:space="preserve"> COUNTIF('Data Validation Options'!$A$14:$A$16,E340)</f>
        <v>0</v>
      </c>
    </row>
    <row r="341" spans="1:17" ht="86.4">
      <c r="A341" t="s">
        <v>215</v>
      </c>
      <c r="B341" t="s">
        <v>1465</v>
      </c>
      <c r="C341" s="27">
        <v>974447</v>
      </c>
      <c r="D341" s="1" t="s">
        <v>304</v>
      </c>
      <c r="E341" s="67" t="str">
        <f>IF(VLOOKUP(A341,States!$A$6:$B$55,2,FALSE)="State law lets cities decide whether to hold on-cycle elections",D341,VLOOKUP(VLOOKUP(A341,States!$A$6:$B$55,2,FALSE),'Data Validation Options'!$A$36:$B$40,2,FALSE))</f>
        <v>On-cycle by municipal code or charter</v>
      </c>
      <c r="F341" s="2" t="s">
        <v>1466</v>
      </c>
      <c r="G341" s="1" t="s">
        <v>306</v>
      </c>
      <c r="H341" s="1" t="s">
        <v>265</v>
      </c>
      <c r="I341" s="1" t="s">
        <v>283</v>
      </c>
      <c r="J341" s="41" t="s">
        <v>267</v>
      </c>
      <c r="K341" s="2" t="s">
        <v>1467</v>
      </c>
      <c r="L341" s="1" t="s">
        <v>269</v>
      </c>
      <c r="M341" s="1" t="s">
        <v>586</v>
      </c>
      <c r="O341" s="2" t="s">
        <v>1468</v>
      </c>
      <c r="Q341">
        <f xml:space="preserve"> COUNTIF('Data Validation Options'!$A$14:$A$16,E341)</f>
        <v>1</v>
      </c>
    </row>
    <row r="342" spans="1:17" ht="115.2">
      <c r="A342" t="s">
        <v>215</v>
      </c>
      <c r="B342" t="s">
        <v>1469</v>
      </c>
      <c r="C342" s="27">
        <v>956709</v>
      </c>
      <c r="D342" s="1" t="s">
        <v>280</v>
      </c>
      <c r="E342" s="68" t="str">
        <f>IF(VLOOKUP(A342,States!$A$6:$B$55,2,FALSE)="State law lets cities decide whether to hold on-cycle elections",D342,VLOOKUP(VLOOKUP(A342,States!$A$6:$B$55,2,FALSE),'Data Validation Options'!$A$36:$B$40,2,FALSE))</f>
        <v>Off-cycle by municipal code or charter</v>
      </c>
      <c r="F342" s="2" t="s">
        <v>1470</v>
      </c>
      <c r="G342" s="1" t="s">
        <v>1471</v>
      </c>
      <c r="H342" s="1" t="s">
        <v>265</v>
      </c>
      <c r="I342" s="1" t="s">
        <v>283</v>
      </c>
      <c r="J342" s="41" t="s">
        <v>267</v>
      </c>
      <c r="K342" s="2" t="s">
        <v>1472</v>
      </c>
      <c r="L342" s="1" t="s">
        <v>269</v>
      </c>
      <c r="M342" s="1"/>
      <c r="N342" s="2" t="s">
        <v>1473</v>
      </c>
      <c r="O342" s="2" t="s">
        <v>1474</v>
      </c>
      <c r="Q342">
        <f xml:space="preserve"> COUNTIF('Data Validation Options'!$A$14:$A$16,E342)</f>
        <v>0</v>
      </c>
    </row>
    <row r="343" spans="1:17" ht="72">
      <c r="A343" t="s">
        <v>215</v>
      </c>
      <c r="B343" t="s">
        <v>1475</v>
      </c>
      <c r="C343" s="27">
        <v>677456</v>
      </c>
      <c r="D343" s="1" t="s">
        <v>304</v>
      </c>
      <c r="E343" s="67" t="str">
        <f>IF(VLOOKUP(A343,States!$A$6:$B$55,2,FALSE)="State law lets cities decide whether to hold on-cycle elections",D343,VLOOKUP(VLOOKUP(A343,States!$A$6:$B$55,2,FALSE),'Data Validation Options'!$A$36:$B$40,2,FALSE))</f>
        <v>On-cycle by municipal code or charter</v>
      </c>
      <c r="F343" s="2" t="s">
        <v>1476</v>
      </c>
      <c r="G343" s="1" t="s">
        <v>306</v>
      </c>
      <c r="H343" s="1" t="s">
        <v>265</v>
      </c>
      <c r="I343" s="1" t="s">
        <v>283</v>
      </c>
      <c r="J343" s="41" t="s">
        <v>267</v>
      </c>
      <c r="K343" s="2" t="s">
        <v>1476</v>
      </c>
      <c r="L343" s="1" t="s">
        <v>269</v>
      </c>
      <c r="M343" s="1" t="s">
        <v>586</v>
      </c>
      <c r="N343" s="1" t="s">
        <v>1477</v>
      </c>
      <c r="O343" s="2" t="s">
        <v>1478</v>
      </c>
      <c r="Q343">
        <f xml:space="preserve"> COUNTIF('Data Validation Options'!$A$14:$A$16,E343)</f>
        <v>1</v>
      </c>
    </row>
    <row r="344" spans="1:17" ht="115.2">
      <c r="A344" t="s">
        <v>215</v>
      </c>
      <c r="B344" t="s">
        <v>1479</v>
      </c>
      <c r="C344" s="27">
        <v>394602</v>
      </c>
      <c r="D344" s="1" t="s">
        <v>280</v>
      </c>
      <c r="E344" s="68" t="str">
        <f>IF(VLOOKUP(A344,States!$A$6:$B$55,2,FALSE)="State law lets cities decide whether to hold on-cycle elections",D344,VLOOKUP(VLOOKUP(A344,States!$A$6:$B$55,2,FALSE),'Data Validation Options'!$A$36:$B$40,2,FALSE))</f>
        <v>Off-cycle by municipal code or charter</v>
      </c>
      <c r="F344" s="2" t="s">
        <v>1480</v>
      </c>
      <c r="G344" s="1" t="s">
        <v>1481</v>
      </c>
      <c r="H344" s="1" t="s">
        <v>265</v>
      </c>
      <c r="I344" s="1" t="s">
        <v>283</v>
      </c>
      <c r="J344" s="41" t="s">
        <v>267</v>
      </c>
      <c r="K344" s="2" t="s">
        <v>1482</v>
      </c>
      <c r="L344" s="1" t="s">
        <v>269</v>
      </c>
      <c r="M344" s="1"/>
      <c r="O344" s="2"/>
      <c r="Q344">
        <f xml:space="preserve"> COUNTIF('Data Validation Options'!$A$14:$A$16,E344)</f>
        <v>0</v>
      </c>
    </row>
    <row r="345" spans="1:17" ht="100.8">
      <c r="A345" t="s">
        <v>215</v>
      </c>
      <c r="B345" t="s">
        <v>1483</v>
      </c>
      <c r="C345" s="27">
        <v>316239</v>
      </c>
      <c r="D345" s="1" t="s">
        <v>304</v>
      </c>
      <c r="E345" s="67" t="str">
        <f>IF(VLOOKUP(A345,States!$A$6:$B$55,2,FALSE)="State law lets cities decide whether to hold on-cycle elections",D345,VLOOKUP(VLOOKUP(A345,States!$A$6:$B$55,2,FALSE),'Data Validation Options'!$A$36:$B$40,2,FALSE))</f>
        <v>On-cycle by municipal code or charter</v>
      </c>
      <c r="F345" s="2" t="s">
        <v>1484</v>
      </c>
      <c r="G345" s="1" t="s">
        <v>306</v>
      </c>
      <c r="H345" s="1" t="s">
        <v>265</v>
      </c>
      <c r="I345" s="1" t="s">
        <v>283</v>
      </c>
      <c r="J345" s="41" t="s">
        <v>267</v>
      </c>
      <c r="K345" s="2" t="s">
        <v>1485</v>
      </c>
      <c r="L345" s="1" t="s">
        <v>269</v>
      </c>
      <c r="M345" s="1" t="s">
        <v>586</v>
      </c>
      <c r="O345" s="2" t="s">
        <v>1486</v>
      </c>
      <c r="Q345">
        <f xml:space="preserve"> COUNTIF('Data Validation Options'!$A$14:$A$16,E345)</f>
        <v>1</v>
      </c>
    </row>
    <row r="346" spans="1:17" ht="144">
      <c r="A346" t="s">
        <v>215</v>
      </c>
      <c r="B346" t="s">
        <v>1487</v>
      </c>
      <c r="C346" s="27">
        <v>289547</v>
      </c>
      <c r="D346" s="1" t="s">
        <v>280</v>
      </c>
      <c r="E346" s="68" t="str">
        <f>IF(VLOOKUP(A346,States!$A$6:$B$55,2,FALSE)="State law lets cities decide whether to hold on-cycle elections",D346,VLOOKUP(VLOOKUP(A346,States!$A$6:$B$55,2,FALSE),'Data Validation Options'!$A$36:$B$40,2,FALSE))</f>
        <v>Off-cycle by municipal code or charter</v>
      </c>
      <c r="F346" s="2" t="s">
        <v>1488</v>
      </c>
      <c r="G346" s="1" t="s">
        <v>1461</v>
      </c>
      <c r="H346" s="1" t="s">
        <v>265</v>
      </c>
      <c r="I346" s="1" t="s">
        <v>283</v>
      </c>
      <c r="J346" s="41" t="s">
        <v>267</v>
      </c>
      <c r="K346" s="2" t="s">
        <v>1489</v>
      </c>
      <c r="L346" s="1" t="s">
        <v>269</v>
      </c>
      <c r="M346" s="1"/>
      <c r="N346" s="2" t="s">
        <v>1490</v>
      </c>
      <c r="O346" s="2" t="s">
        <v>1491</v>
      </c>
      <c r="Q346">
        <f xml:space="preserve"> COUNTIF('Data Validation Options'!$A$14:$A$16,E346)</f>
        <v>0</v>
      </c>
    </row>
    <row r="347" spans="1:17" ht="57.6">
      <c r="A347" t="s">
        <v>215</v>
      </c>
      <c r="B347" t="s">
        <v>1492</v>
      </c>
      <c r="C347" s="27">
        <v>256187</v>
      </c>
      <c r="D347" s="1" t="s">
        <v>304</v>
      </c>
      <c r="E347" s="67" t="str">
        <f>IF(VLOOKUP(A347,States!$A$6:$B$55,2,FALSE)="State law lets cities decide whether to hold on-cycle elections",D347,VLOOKUP(VLOOKUP(A347,States!$A$6:$B$55,2,FALSE),'Data Validation Options'!$A$36:$B$40,2,FALSE))</f>
        <v>On-cycle by municipal code or charter</v>
      </c>
      <c r="F347" s="2" t="s">
        <v>1493</v>
      </c>
      <c r="G347" s="1" t="s">
        <v>306</v>
      </c>
      <c r="H347" s="1" t="s">
        <v>265</v>
      </c>
      <c r="I347" s="1" t="s">
        <v>283</v>
      </c>
      <c r="J347" s="41" t="s">
        <v>670</v>
      </c>
      <c r="K347" s="2" t="s">
        <v>1494</v>
      </c>
      <c r="L347" s="1" t="s">
        <v>269</v>
      </c>
      <c r="M347" s="1"/>
      <c r="N347" s="2" t="s">
        <v>1495</v>
      </c>
      <c r="Q347">
        <f xml:space="preserve"> COUNTIF('Data Validation Options'!$A$14:$A$16,E347)</f>
        <v>1</v>
      </c>
    </row>
    <row r="348" spans="1:17" ht="288">
      <c r="A348" t="s">
        <v>215</v>
      </c>
      <c r="B348" t="s">
        <v>1496</v>
      </c>
      <c r="C348" s="27">
        <v>263930</v>
      </c>
      <c r="D348" s="1" t="s">
        <v>280</v>
      </c>
      <c r="E348" s="68" t="str">
        <f>IF(VLOOKUP(A348,States!$A$6:$B$55,2,FALSE)="State law lets cities decide whether to hold on-cycle elections",D348,VLOOKUP(VLOOKUP(A348,States!$A$6:$B$55,2,FALSE),'Data Validation Options'!$A$36:$B$40,2,FALSE))</f>
        <v>Off-cycle by municipal code or charter</v>
      </c>
      <c r="F348" s="2" t="s">
        <v>1497</v>
      </c>
      <c r="G348" s="1" t="s">
        <v>1498</v>
      </c>
      <c r="H348" s="1" t="s">
        <v>265</v>
      </c>
      <c r="I348" s="2" t="s">
        <v>1499</v>
      </c>
      <c r="J348" s="41" t="s">
        <v>267</v>
      </c>
      <c r="K348" s="2" t="s">
        <v>1500</v>
      </c>
      <c r="L348" s="1" t="s">
        <v>269</v>
      </c>
      <c r="M348" s="1"/>
      <c r="O348" s="2" t="s">
        <v>1501</v>
      </c>
      <c r="Q348">
        <f xml:space="preserve"> COUNTIF('Data Validation Options'!$A$14:$A$16,E348)</f>
        <v>0</v>
      </c>
    </row>
    <row r="349" spans="1:17" ht="72">
      <c r="A349" t="s">
        <v>215</v>
      </c>
      <c r="B349" t="s">
        <v>1502</v>
      </c>
      <c r="C349" s="27">
        <v>240854</v>
      </c>
      <c r="D349" s="1" t="s">
        <v>280</v>
      </c>
      <c r="E349" s="68" t="str">
        <f>IF(VLOOKUP(A349,States!$A$6:$B$55,2,FALSE)="State law lets cities decide whether to hold on-cycle elections",D349,VLOOKUP(VLOOKUP(A349,States!$A$6:$B$55,2,FALSE),'Data Validation Options'!$A$36:$B$40,2,FALSE))</f>
        <v>Off-cycle by municipal code or charter</v>
      </c>
      <c r="F349" s="2" t="s">
        <v>1503</v>
      </c>
      <c r="G349" s="1" t="s">
        <v>1504</v>
      </c>
      <c r="H349" s="1" t="s">
        <v>265</v>
      </c>
      <c r="I349" s="2" t="s">
        <v>1505</v>
      </c>
      <c r="J349" s="41" t="s">
        <v>267</v>
      </c>
      <c r="K349" s="2" t="s">
        <v>1506</v>
      </c>
      <c r="L349" s="1" t="s">
        <v>269</v>
      </c>
      <c r="M349" s="1"/>
      <c r="O349" s="2" t="s">
        <v>1507</v>
      </c>
      <c r="Q349">
        <f xml:space="preserve"> COUNTIF('Data Validation Options'!$A$14:$A$16,E349)</f>
        <v>0</v>
      </c>
    </row>
    <row r="350" spans="1:17" ht="100.8">
      <c r="A350" t="s">
        <v>215</v>
      </c>
      <c r="B350" t="s">
        <v>1508</v>
      </c>
      <c r="C350" s="27">
        <v>254715</v>
      </c>
      <c r="D350" s="1" t="s">
        <v>280</v>
      </c>
      <c r="E350" s="68" t="str">
        <f>IF(VLOOKUP(A350,States!$A$6:$B$55,2,FALSE)="State law lets cities decide whether to hold on-cycle elections",D350,VLOOKUP(VLOOKUP(A350,States!$A$6:$B$55,2,FALSE),'Data Validation Options'!$A$36:$B$40,2,FALSE))</f>
        <v>Off-cycle by municipal code or charter</v>
      </c>
      <c r="F350" s="2" t="s">
        <v>1509</v>
      </c>
      <c r="G350" s="1" t="s">
        <v>1461</v>
      </c>
      <c r="H350" s="1" t="s">
        <v>265</v>
      </c>
      <c r="I350" s="1" t="s">
        <v>1510</v>
      </c>
      <c r="J350" s="41" t="s">
        <v>267</v>
      </c>
      <c r="K350" s="2" t="s">
        <v>1511</v>
      </c>
      <c r="L350" s="1" t="s">
        <v>269</v>
      </c>
      <c r="M350" s="1"/>
      <c r="O350" s="2" t="s">
        <v>1512</v>
      </c>
      <c r="Q350">
        <f xml:space="preserve"> COUNTIF('Data Validation Options'!$A$14:$A$16,E350)</f>
        <v>0</v>
      </c>
    </row>
    <row r="351" spans="1:17" ht="230.4">
      <c r="A351" t="s">
        <v>215</v>
      </c>
      <c r="B351" t="s">
        <v>1513</v>
      </c>
      <c r="C351" s="27">
        <v>219587</v>
      </c>
      <c r="D351" s="1" t="s">
        <v>280</v>
      </c>
      <c r="E351" s="68" t="str">
        <f>IF(VLOOKUP(A351,States!$A$6:$B$55,2,FALSE)="State law lets cities decide whether to hold on-cycle elections",D351,VLOOKUP(VLOOKUP(A351,States!$A$6:$B$55,2,FALSE),'Data Validation Options'!$A$36:$B$40,2,FALSE))</f>
        <v>Off-cycle by municipal code or charter</v>
      </c>
      <c r="F351" s="2" t="s">
        <v>1514</v>
      </c>
      <c r="G351" s="1" t="s">
        <v>1504</v>
      </c>
      <c r="H351" s="1" t="s">
        <v>265</v>
      </c>
      <c r="I351" s="1" t="s">
        <v>283</v>
      </c>
      <c r="J351" s="41" t="s">
        <v>267</v>
      </c>
      <c r="K351" s="2" t="s">
        <v>1515</v>
      </c>
      <c r="L351" s="1" t="s">
        <v>269</v>
      </c>
      <c r="M351" s="1"/>
      <c r="O351" s="2" t="s">
        <v>1516</v>
      </c>
      <c r="Q351">
        <f xml:space="preserve"> COUNTIF('Data Validation Options'!$A$14:$A$16,E351)</f>
        <v>0</v>
      </c>
    </row>
    <row r="352" spans="1:17" ht="201.6">
      <c r="A352" t="s">
        <v>215</v>
      </c>
      <c r="B352" t="s">
        <v>1517</v>
      </c>
      <c r="C352" s="27">
        <v>207507</v>
      </c>
      <c r="D352" s="1" t="s">
        <v>280</v>
      </c>
      <c r="E352" s="68" t="str">
        <f>IF(VLOOKUP(A352,States!$A$6:$B$55,2,FALSE)="State law lets cities decide whether to hold on-cycle elections",D352,VLOOKUP(VLOOKUP(A352,States!$A$6:$B$55,2,FALSE),'Data Validation Options'!$A$36:$B$40,2,FALSE))</f>
        <v>Off-cycle by municipal code or charter</v>
      </c>
      <c r="F352" s="2" t="s">
        <v>1518</v>
      </c>
      <c r="G352" s="1" t="s">
        <v>1461</v>
      </c>
      <c r="H352" s="1" t="s">
        <v>265</v>
      </c>
      <c r="I352" s="1" t="s">
        <v>283</v>
      </c>
      <c r="J352" s="41" t="s">
        <v>267</v>
      </c>
      <c r="K352" s="2" t="s">
        <v>1519</v>
      </c>
      <c r="L352" s="1" t="s">
        <v>269</v>
      </c>
      <c r="M352" s="1"/>
      <c r="O352" s="2" t="s">
        <v>1520</v>
      </c>
      <c r="Q352">
        <f xml:space="preserve"> COUNTIF('Data Validation Options'!$A$14:$A$16,E352)</f>
        <v>0</v>
      </c>
    </row>
    <row r="353" spans="1:17" ht="115.2">
      <c r="A353" t="s">
        <v>215</v>
      </c>
      <c r="B353" t="s">
        <v>1521</v>
      </c>
      <c r="C353" s="27">
        <v>201843</v>
      </c>
      <c r="D353" s="1" t="s">
        <v>280</v>
      </c>
      <c r="E353" s="68" t="str">
        <f>IF(VLOOKUP(A353,States!$A$6:$B$55,2,FALSE)="State law lets cities decide whether to hold on-cycle elections",D353,VLOOKUP(VLOOKUP(A353,States!$A$6:$B$55,2,FALSE),'Data Validation Options'!$A$36:$B$40,2,FALSE))</f>
        <v>Off-cycle by municipal code or charter</v>
      </c>
      <c r="F353" s="2" t="s">
        <v>1522</v>
      </c>
      <c r="G353" s="1" t="s">
        <v>1504</v>
      </c>
      <c r="H353" s="1" t="s">
        <v>265</v>
      </c>
      <c r="I353" s="1" t="s">
        <v>283</v>
      </c>
      <c r="J353" s="41" t="s">
        <v>267</v>
      </c>
      <c r="K353" s="2" t="s">
        <v>1523</v>
      </c>
      <c r="L353" s="1" t="s">
        <v>269</v>
      </c>
      <c r="M353" s="1"/>
      <c r="N353" s="1" t="s">
        <v>1524</v>
      </c>
      <c r="O353" s="2" t="s">
        <v>1525</v>
      </c>
      <c r="Q353">
        <f xml:space="preserve"> COUNTIF('Data Validation Options'!$A$14:$A$16,E353)</f>
        <v>0</v>
      </c>
    </row>
    <row r="354" spans="1:17" ht="187.2">
      <c r="A354" t="s">
        <v>215</v>
      </c>
      <c r="B354" t="s">
        <v>1526</v>
      </c>
      <c r="C354" s="27">
        <v>201291</v>
      </c>
      <c r="D354" s="1" t="s">
        <v>280</v>
      </c>
      <c r="E354" s="68" t="str">
        <f>IF(VLOOKUP(A354,States!$A$6:$B$55,2,FALSE)="State law lets cities decide whether to hold on-cycle elections",D354,VLOOKUP(VLOOKUP(A354,States!$A$6:$B$55,2,FALSE),'Data Validation Options'!$A$36:$B$40,2,FALSE))</f>
        <v>Off-cycle by municipal code or charter</v>
      </c>
      <c r="F354" s="2" t="s">
        <v>1527</v>
      </c>
      <c r="G354" s="1" t="s">
        <v>1461</v>
      </c>
      <c r="H354" s="1" t="s">
        <v>265</v>
      </c>
      <c r="I354" s="1" t="s">
        <v>283</v>
      </c>
      <c r="J354" s="41" t="s">
        <v>267</v>
      </c>
      <c r="K354" s="2" t="s">
        <v>1528</v>
      </c>
      <c r="L354" s="1" t="s">
        <v>269</v>
      </c>
      <c r="M354" s="1"/>
      <c r="Q354">
        <f xml:space="preserve"> COUNTIF('Data Validation Options'!$A$14:$A$16,E354)</f>
        <v>0</v>
      </c>
    </row>
    <row r="355" spans="1:17" ht="158.4">
      <c r="A355" t="s">
        <v>215</v>
      </c>
      <c r="B355" t="s">
        <v>1529</v>
      </c>
      <c r="C355" s="27">
        <v>189382</v>
      </c>
      <c r="D355" s="1" t="s">
        <v>280</v>
      </c>
      <c r="E355" s="68" t="str">
        <f>IF(VLOOKUP(A355,States!$A$6:$B$55,2,FALSE)="State law lets cities decide whether to hold on-cycle elections",D355,VLOOKUP(VLOOKUP(A355,States!$A$6:$B$55,2,FALSE),'Data Validation Options'!$A$36:$B$40,2,FALSE))</f>
        <v>Off-cycle by municipal code or charter</v>
      </c>
      <c r="F355" s="2" t="s">
        <v>1530</v>
      </c>
      <c r="G355" s="1" t="s">
        <v>1461</v>
      </c>
      <c r="H355" s="1" t="s">
        <v>265</v>
      </c>
      <c r="I355" s="1" t="s">
        <v>283</v>
      </c>
      <c r="J355" s="41" t="s">
        <v>267</v>
      </c>
      <c r="K355" s="2" t="s">
        <v>1531</v>
      </c>
      <c r="L355" s="1" t="s">
        <v>269</v>
      </c>
      <c r="M355" s="1"/>
      <c r="Q355">
        <f xml:space="preserve"> COUNTIF('Data Validation Options'!$A$14:$A$16,E355)</f>
        <v>0</v>
      </c>
    </row>
    <row r="356" spans="1:17" ht="72">
      <c r="A356" t="s">
        <v>215</v>
      </c>
      <c r="B356" t="s">
        <v>1532</v>
      </c>
      <c r="C356" s="27">
        <v>159172</v>
      </c>
      <c r="D356" s="1" t="s">
        <v>280</v>
      </c>
      <c r="E356" s="68" t="str">
        <f>IF(VLOOKUP(A356,States!$A$6:$B$55,2,FALSE)="State law lets cities decide whether to hold on-cycle elections",D356,VLOOKUP(VLOOKUP(A356,States!$A$6:$B$55,2,FALSE),'Data Validation Options'!$A$36:$B$40,2,FALSE))</f>
        <v>Off-cycle by municipal code or charter</v>
      </c>
      <c r="F356" s="2" t="s">
        <v>1533</v>
      </c>
      <c r="G356" s="1" t="s">
        <v>1504</v>
      </c>
      <c r="H356" s="1" t="s">
        <v>265</v>
      </c>
      <c r="I356" s="1" t="s">
        <v>283</v>
      </c>
      <c r="J356" s="41" t="s">
        <v>670</v>
      </c>
      <c r="K356" s="2" t="s">
        <v>1534</v>
      </c>
      <c r="L356" s="1" t="s">
        <v>269</v>
      </c>
      <c r="M356" s="1"/>
      <c r="Q356">
        <f xml:space="preserve"> COUNTIF('Data Validation Options'!$A$14:$A$16,E356)</f>
        <v>0</v>
      </c>
    </row>
    <row r="357" spans="1:17" ht="86.4">
      <c r="A357" t="s">
        <v>215</v>
      </c>
      <c r="B357" t="s">
        <v>1535</v>
      </c>
      <c r="C357" s="27">
        <v>150353</v>
      </c>
      <c r="D357" s="1" t="s">
        <v>280</v>
      </c>
      <c r="E357" s="68" t="str">
        <f>IF(VLOOKUP(A357,States!$A$6:$B$55,2,FALSE)="State law lets cities decide whether to hold on-cycle elections",D357,VLOOKUP(VLOOKUP(A357,States!$A$6:$B$55,2,FALSE),'Data Validation Options'!$A$36:$B$40,2,FALSE))</f>
        <v>Off-cycle by municipal code or charter</v>
      </c>
      <c r="F357" s="2" t="s">
        <v>1536</v>
      </c>
      <c r="G357" s="1" t="s">
        <v>1504</v>
      </c>
      <c r="H357" s="1" t="s">
        <v>265</v>
      </c>
      <c r="I357" s="1" t="s">
        <v>283</v>
      </c>
      <c r="J357" s="41" t="s">
        <v>267</v>
      </c>
      <c r="K357" s="2" t="s">
        <v>1537</v>
      </c>
      <c r="L357" s="1" t="s">
        <v>269</v>
      </c>
      <c r="M357" s="1"/>
      <c r="O357" s="2" t="s">
        <v>1538</v>
      </c>
      <c r="Q357">
        <f xml:space="preserve"> COUNTIF('Data Validation Options'!$A$14:$A$16,E357)</f>
        <v>0</v>
      </c>
    </row>
    <row r="358" spans="1:17" ht="158.4">
      <c r="A358" t="s">
        <v>215</v>
      </c>
      <c r="B358" t="s">
        <v>1539</v>
      </c>
      <c r="C358" s="27">
        <v>147899</v>
      </c>
      <c r="D358" s="1" t="s">
        <v>280</v>
      </c>
      <c r="E358" s="68" t="str">
        <f>IF(VLOOKUP(A358,States!$A$6:$B$55,2,FALSE)="State law lets cities decide whether to hold on-cycle elections",D358,VLOOKUP(VLOOKUP(A358,States!$A$6:$B$55,2,FALSE),'Data Validation Options'!$A$36:$B$40,2,FALSE))</f>
        <v>Off-cycle by municipal code or charter</v>
      </c>
      <c r="F358" s="2" t="s">
        <v>1540</v>
      </c>
      <c r="G358" s="1" t="s">
        <v>313</v>
      </c>
      <c r="H358" s="1" t="s">
        <v>265</v>
      </c>
      <c r="I358" s="1" t="s">
        <v>283</v>
      </c>
      <c r="J358" s="41" t="s">
        <v>267</v>
      </c>
      <c r="K358" s="2" t="s">
        <v>1541</v>
      </c>
      <c r="L358" s="1" t="s">
        <v>269</v>
      </c>
      <c r="M358" s="1"/>
      <c r="Q358">
        <f xml:space="preserve"> COUNTIF('Data Validation Options'!$A$14:$A$16,E358)</f>
        <v>0</v>
      </c>
    </row>
    <row r="359" spans="1:17" ht="187.2">
      <c r="A359" t="s">
        <v>215</v>
      </c>
      <c r="B359" t="s">
        <v>516</v>
      </c>
      <c r="C359" s="27">
        <v>147662</v>
      </c>
      <c r="D359" s="1" t="s">
        <v>280</v>
      </c>
      <c r="E359" s="68" t="str">
        <f>IF(VLOOKUP(A359,States!$A$6:$B$55,2,FALSE)="State law lets cities decide whether to hold on-cycle elections",D359,VLOOKUP(VLOOKUP(A359,States!$A$6:$B$55,2,FALSE),'Data Validation Options'!$A$36:$B$40,2,FALSE))</f>
        <v>Off-cycle by municipal code or charter</v>
      </c>
      <c r="F359" s="2" t="s">
        <v>1542</v>
      </c>
      <c r="G359" s="1" t="s">
        <v>1461</v>
      </c>
      <c r="H359" s="1" t="s">
        <v>265</v>
      </c>
      <c r="I359" s="1" t="s">
        <v>283</v>
      </c>
      <c r="J359" s="41" t="s">
        <v>267</v>
      </c>
      <c r="K359" s="2" t="s">
        <v>1543</v>
      </c>
      <c r="L359" s="1" t="s">
        <v>269</v>
      </c>
      <c r="M359" s="1"/>
      <c r="Q359">
        <f xml:space="preserve"> COUNTIF('Data Validation Options'!$A$14:$A$16,E359)</f>
        <v>0</v>
      </c>
    </row>
    <row r="360" spans="1:17" ht="201.6">
      <c r="A360" t="s">
        <v>215</v>
      </c>
      <c r="B360" t="s">
        <v>1544</v>
      </c>
      <c r="C360" s="27">
        <v>144579</v>
      </c>
      <c r="D360" s="1" t="s">
        <v>280</v>
      </c>
      <c r="E360" s="68" t="str">
        <f>IF(VLOOKUP(A360,States!$A$6:$B$55,2,FALSE)="State law lets cities decide whether to hold on-cycle elections",D360,VLOOKUP(VLOOKUP(A360,States!$A$6:$B$55,2,FALSE),'Data Validation Options'!$A$36:$B$40,2,FALSE))</f>
        <v>Off-cycle by municipal code or charter</v>
      </c>
      <c r="F360" s="2" t="s">
        <v>1545</v>
      </c>
      <c r="G360" s="1" t="s">
        <v>1461</v>
      </c>
      <c r="H360" s="1" t="s">
        <v>265</v>
      </c>
      <c r="I360" s="1" t="s">
        <v>283</v>
      </c>
      <c r="J360" s="41" t="s">
        <v>670</v>
      </c>
      <c r="K360" s="2" t="s">
        <v>1546</v>
      </c>
      <c r="L360" s="1" t="s">
        <v>269</v>
      </c>
      <c r="M360" s="1"/>
      <c r="Q360">
        <f xml:space="preserve"> COUNTIF('Data Validation Options'!$A$14:$A$16,E360)</f>
        <v>0</v>
      </c>
    </row>
    <row r="361" spans="1:17" ht="57.6">
      <c r="A361" t="s">
        <v>215</v>
      </c>
      <c r="B361" t="s">
        <v>1547</v>
      </c>
      <c r="C361" s="27">
        <v>143984</v>
      </c>
      <c r="D361" s="1" t="s">
        <v>280</v>
      </c>
      <c r="E361" s="68" t="str">
        <f>IF(VLOOKUP(A361,States!$A$6:$B$55,2,FALSE)="State law lets cities decide whether to hold on-cycle elections",D361,VLOOKUP(VLOOKUP(A361,States!$A$6:$B$55,2,FALSE),'Data Validation Options'!$A$36:$B$40,2,FALSE))</f>
        <v>Off-cycle by municipal code or charter</v>
      </c>
      <c r="F361" s="2" t="s">
        <v>1548</v>
      </c>
      <c r="G361" s="1" t="s">
        <v>1549</v>
      </c>
      <c r="H361" s="1" t="s">
        <v>265</v>
      </c>
      <c r="I361" s="1" t="s">
        <v>283</v>
      </c>
      <c r="J361" s="41" t="str">
        <f>IF(AND(K361&lt;&gt;"N/A",NOT(LEFT(K361,12)="In California")), "Runoff", "No runoff")</f>
        <v>No runoff</v>
      </c>
      <c r="K361" s="1" t="s">
        <v>283</v>
      </c>
      <c r="L361" s="1" t="s">
        <v>269</v>
      </c>
      <c r="M361" s="1"/>
      <c r="N361" s="2" t="s">
        <v>1550</v>
      </c>
      <c r="O361" s="2" t="s">
        <v>1551</v>
      </c>
      <c r="Q361">
        <f xml:space="preserve"> COUNTIF('Data Validation Options'!$A$14:$A$16,E361)</f>
        <v>0</v>
      </c>
    </row>
    <row r="362" spans="1:17" ht="86.4">
      <c r="A362" t="s">
        <v>215</v>
      </c>
      <c r="B362" t="s">
        <v>1552</v>
      </c>
      <c r="C362" s="27">
        <v>134444</v>
      </c>
      <c r="D362" s="1" t="s">
        <v>935</v>
      </c>
      <c r="E362" s="66" t="s">
        <v>770</v>
      </c>
      <c r="F362" s="5" t="s">
        <v>1553</v>
      </c>
      <c r="G362" s="1" t="s">
        <v>937</v>
      </c>
      <c r="H362" s="1" t="s">
        <v>265</v>
      </c>
      <c r="I362" s="1" t="s">
        <v>283</v>
      </c>
      <c r="J362" s="41" t="str">
        <f>IF(AND(K362&lt;&gt;"N/A",NOT(LEFT(K362,12)="In California")), "Runoff", "No runoff")</f>
        <v>No runoff</v>
      </c>
      <c r="K362" s="1" t="s">
        <v>283</v>
      </c>
      <c r="L362" s="1" t="s">
        <v>269</v>
      </c>
      <c r="M362" s="1" t="s">
        <v>939</v>
      </c>
      <c r="N362" s="2" t="s">
        <v>1554</v>
      </c>
      <c r="Q362">
        <f xml:space="preserve"> COUNTIF('Data Validation Options'!$A$14:$A$16,E362)</f>
        <v>1</v>
      </c>
    </row>
    <row r="363" spans="1:17" ht="86.4">
      <c r="A363" t="s">
        <v>215</v>
      </c>
      <c r="B363" t="s">
        <v>1555</v>
      </c>
      <c r="C363" s="27">
        <v>133820</v>
      </c>
      <c r="D363" s="1" t="s">
        <v>280</v>
      </c>
      <c r="E363" s="68" t="str">
        <f>IF(VLOOKUP(A363,States!$A$6:$B$55,2,FALSE)="State law lets cities decide whether to hold on-cycle elections",D363,VLOOKUP(VLOOKUP(A363,States!$A$6:$B$55,2,FALSE),'Data Validation Options'!$A$36:$B$40,2,FALSE))</f>
        <v>Off-cycle by municipal code or charter</v>
      </c>
      <c r="F363" s="2" t="s">
        <v>1556</v>
      </c>
      <c r="G363" s="1" t="s">
        <v>1549</v>
      </c>
      <c r="H363" s="1" t="s">
        <v>265</v>
      </c>
      <c r="I363" s="1" t="s">
        <v>283</v>
      </c>
      <c r="J363" s="41" t="str">
        <f>IF(AND(K363&lt;&gt;"N/A",NOT(LEFT(K363,12)="In California")), "Runoff", "No runoff")</f>
        <v>No runoff</v>
      </c>
      <c r="K363" s="1" t="s">
        <v>283</v>
      </c>
      <c r="L363" s="1" t="s">
        <v>269</v>
      </c>
      <c r="M363" s="1"/>
      <c r="N363" s="2" t="s">
        <v>1557</v>
      </c>
      <c r="Q363">
        <f xml:space="preserve"> COUNTIF('Data Validation Options'!$A$14:$A$16,E363)</f>
        <v>0</v>
      </c>
    </row>
    <row r="364" spans="1:17" ht="187.2">
      <c r="A364" t="s">
        <v>215</v>
      </c>
      <c r="B364" t="s">
        <v>1558</v>
      </c>
      <c r="C364" s="27">
        <v>131215</v>
      </c>
      <c r="D364" s="1" t="s">
        <v>280</v>
      </c>
      <c r="E364" s="68" t="str">
        <f>IF(VLOOKUP(A364,States!$A$6:$B$55,2,FALSE)="State law lets cities decide whether to hold on-cycle elections",D364,VLOOKUP(VLOOKUP(A364,States!$A$6:$B$55,2,FALSE),'Data Validation Options'!$A$36:$B$40,2,FALSE))</f>
        <v>Off-cycle by municipal code or charter</v>
      </c>
      <c r="F364" s="2" t="s">
        <v>1559</v>
      </c>
      <c r="G364" s="1" t="s">
        <v>1504</v>
      </c>
      <c r="H364" s="1" t="s">
        <v>265</v>
      </c>
      <c r="I364" s="1" t="s">
        <v>283</v>
      </c>
      <c r="J364" s="41" t="s">
        <v>267</v>
      </c>
      <c r="K364" s="2" t="s">
        <v>1560</v>
      </c>
      <c r="L364" s="1" t="s">
        <v>269</v>
      </c>
      <c r="M364" s="1"/>
      <c r="Q364">
        <f xml:space="preserve"> COUNTIF('Data Validation Options'!$A$14:$A$16,E364)</f>
        <v>0</v>
      </c>
    </row>
    <row r="365" spans="1:17" ht="57.6">
      <c r="A365" t="s">
        <v>215</v>
      </c>
      <c r="B365" t="s">
        <v>1561</v>
      </c>
      <c r="C365" s="27">
        <v>127385</v>
      </c>
      <c r="D365" s="1" t="s">
        <v>280</v>
      </c>
      <c r="E365" s="68" t="str">
        <f>IF(VLOOKUP(A365,States!$A$6:$B$55,2,FALSE)="State law lets cities decide whether to hold on-cycle elections",D365,VLOOKUP(VLOOKUP(A365,States!$A$6:$B$55,2,FALSE),'Data Validation Options'!$A$36:$B$40,2,FALSE))</f>
        <v>Off-cycle by municipal code or charter</v>
      </c>
      <c r="F365" s="28" t="s">
        <v>1562</v>
      </c>
      <c r="G365" s="1" t="s">
        <v>1504</v>
      </c>
      <c r="H365" s="1" t="s">
        <v>265</v>
      </c>
      <c r="I365" s="1" t="s">
        <v>283</v>
      </c>
      <c r="J365" s="41" t="s">
        <v>267</v>
      </c>
      <c r="K365" s="2" t="s">
        <v>1563</v>
      </c>
      <c r="L365" s="1" t="s">
        <v>269</v>
      </c>
      <c r="M365" s="1"/>
      <c r="Q365">
        <f xml:space="preserve"> COUNTIF('Data Validation Options'!$A$14:$A$16,E365)</f>
        <v>0</v>
      </c>
    </row>
    <row r="366" spans="1:17" ht="100.8">
      <c r="A366" t="s">
        <v>215</v>
      </c>
      <c r="B366" t="s">
        <v>1564</v>
      </c>
      <c r="C366" s="27">
        <v>126949</v>
      </c>
      <c r="D366" s="1" t="s">
        <v>280</v>
      </c>
      <c r="E366" s="68" t="str">
        <f>IF(VLOOKUP(A366,States!$A$6:$B$55,2,FALSE)="State law lets cities decide whether to hold on-cycle elections",D366,VLOOKUP(VLOOKUP(A366,States!$A$6:$B$55,2,FALSE),'Data Validation Options'!$A$36:$B$40,2,FALSE))</f>
        <v>Off-cycle by municipal code or charter</v>
      </c>
      <c r="F366" s="2" t="s">
        <v>1565</v>
      </c>
      <c r="G366" s="1" t="s">
        <v>1504</v>
      </c>
      <c r="H366" s="1" t="s">
        <v>265</v>
      </c>
      <c r="I366" s="1" t="s">
        <v>283</v>
      </c>
      <c r="J366" s="41" t="s">
        <v>267</v>
      </c>
      <c r="K366" s="32" t="s">
        <v>1566</v>
      </c>
      <c r="L366" s="1" t="s">
        <v>269</v>
      </c>
      <c r="M366" s="1"/>
      <c r="Q366">
        <f xml:space="preserve"> COUNTIF('Data Validation Options'!$A$14:$A$16,E366)</f>
        <v>0</v>
      </c>
    </row>
    <row r="367" spans="1:17" ht="115.2">
      <c r="A367" t="s">
        <v>215</v>
      </c>
      <c r="B367" t="s">
        <v>1567</v>
      </c>
      <c r="C367" s="27">
        <v>126697</v>
      </c>
      <c r="D367" s="1" t="s">
        <v>280</v>
      </c>
      <c r="E367" s="68" t="str">
        <f>IF(VLOOKUP(A367,States!$A$6:$B$55,2,FALSE)="State law lets cities decide whether to hold on-cycle elections",D367,VLOOKUP(VLOOKUP(A367,States!$A$6:$B$55,2,FALSE),'Data Validation Options'!$A$36:$B$40,2,FALSE))</f>
        <v>Off-cycle by municipal code or charter</v>
      </c>
      <c r="F367" s="2" t="s">
        <v>1568</v>
      </c>
      <c r="G367" s="1" t="s">
        <v>1504</v>
      </c>
      <c r="H367" s="1" t="s">
        <v>265</v>
      </c>
      <c r="I367" s="1" t="s">
        <v>283</v>
      </c>
      <c r="J367" s="41" t="s">
        <v>267</v>
      </c>
      <c r="K367" s="2" t="s">
        <v>1569</v>
      </c>
      <c r="L367" s="1" t="s">
        <v>269</v>
      </c>
      <c r="M367" s="1"/>
      <c r="Q367">
        <f xml:space="preserve"> COUNTIF('Data Validation Options'!$A$14:$A$16,E367)</f>
        <v>0</v>
      </c>
    </row>
    <row r="368" spans="1:17" ht="230.4">
      <c r="A368" t="s">
        <v>215</v>
      </c>
      <c r="B368" t="s">
        <v>1570</v>
      </c>
      <c r="C368" s="27">
        <v>124319</v>
      </c>
      <c r="D368" s="1" t="s">
        <v>304</v>
      </c>
      <c r="E368" s="67" t="str">
        <f>IF(VLOOKUP(A368,States!$A$6:$B$55,2,FALSE)="State law lets cities decide whether to hold on-cycle elections",D368,VLOOKUP(VLOOKUP(A368,States!$A$6:$B$55,2,FALSE),'Data Validation Options'!$A$36:$B$40,2,FALSE))</f>
        <v>On-cycle by municipal code or charter</v>
      </c>
      <c r="F368" s="2" t="s">
        <v>1571</v>
      </c>
      <c r="G368" s="2" t="s">
        <v>306</v>
      </c>
      <c r="H368" s="1" t="s">
        <v>265</v>
      </c>
      <c r="I368" s="1" t="s">
        <v>283</v>
      </c>
      <c r="J368" s="41" t="s">
        <v>267</v>
      </c>
      <c r="K368" s="2" t="s">
        <v>1572</v>
      </c>
      <c r="L368" s="1" t="s">
        <v>269</v>
      </c>
      <c r="M368" s="1" t="s">
        <v>586</v>
      </c>
      <c r="Q368">
        <f xml:space="preserve"> COUNTIF('Data Validation Options'!$A$14:$A$16,E368)</f>
        <v>1</v>
      </c>
    </row>
    <row r="369" spans="1:17" ht="72">
      <c r="A369" t="s">
        <v>215</v>
      </c>
      <c r="B369" t="s">
        <v>1573</v>
      </c>
      <c r="C369" s="27">
        <v>118802</v>
      </c>
      <c r="D369" s="1" t="s">
        <v>280</v>
      </c>
      <c r="E369" s="68" t="str">
        <f>IF(VLOOKUP(A369,States!$A$6:$B$55,2,FALSE)="State law lets cities decide whether to hold on-cycle elections",D369,VLOOKUP(VLOOKUP(A369,States!$A$6:$B$55,2,FALSE),'Data Validation Options'!$A$36:$B$40,2,FALSE))</f>
        <v>Off-cycle by municipal code or charter</v>
      </c>
      <c r="F369" s="2" t="s">
        <v>1574</v>
      </c>
      <c r="G369" s="1" t="s">
        <v>1461</v>
      </c>
      <c r="H369" s="1" t="s">
        <v>265</v>
      </c>
      <c r="I369" s="1" t="s">
        <v>283</v>
      </c>
      <c r="J369" s="41" t="s">
        <v>267</v>
      </c>
      <c r="K369" s="2" t="s">
        <v>1575</v>
      </c>
      <c r="L369" s="1" t="s">
        <v>269</v>
      </c>
      <c r="M369" s="1"/>
      <c r="Q369">
        <f xml:space="preserve"> COUNTIF('Data Validation Options'!$A$14:$A$16,E369)</f>
        <v>0</v>
      </c>
    </row>
    <row r="370" spans="1:17" ht="187.2">
      <c r="A370" t="s">
        <v>215</v>
      </c>
      <c r="B370" t="s">
        <v>1576</v>
      </c>
      <c r="C370" s="27">
        <v>115418</v>
      </c>
      <c r="D370" s="1" t="s">
        <v>770</v>
      </c>
      <c r="E370" s="66" t="str">
        <f>IF(VLOOKUP(A370,States!$A$6:$B$55,2,FALSE)="State law lets cities decide whether to hold on-cycle elections",D370,VLOOKUP(VLOOKUP(A370,States!$A$6:$B$55,2,FALSE),'Data Validation Options'!$A$36:$B$40,2,FALSE))</f>
        <v>On-cycle, judging from election results</v>
      </c>
      <c r="F370" s="29" t="s">
        <v>1577</v>
      </c>
      <c r="G370" s="1" t="s">
        <v>306</v>
      </c>
      <c r="H370" s="1" t="s">
        <v>265</v>
      </c>
      <c r="I370" s="1" t="s">
        <v>283</v>
      </c>
      <c r="J370" s="41" t="s">
        <v>267</v>
      </c>
      <c r="K370" s="28" t="s">
        <v>1578</v>
      </c>
      <c r="L370" s="1" t="s">
        <v>269</v>
      </c>
      <c r="M370" s="1" t="s">
        <v>586</v>
      </c>
      <c r="N370" s="2" t="s">
        <v>1579</v>
      </c>
      <c r="Q370">
        <f xml:space="preserve"> COUNTIF('Data Validation Options'!$A$14:$A$16,E370)</f>
        <v>1</v>
      </c>
    </row>
    <row r="371" spans="1:17" ht="115.2">
      <c r="A371" t="s">
        <v>215</v>
      </c>
      <c r="B371" t="s">
        <v>1580</v>
      </c>
      <c r="C371" s="27">
        <v>112906</v>
      </c>
      <c r="D371" s="1" t="s">
        <v>935</v>
      </c>
      <c r="E371" s="67" t="s">
        <v>304</v>
      </c>
      <c r="F371" s="2" t="s">
        <v>1581</v>
      </c>
      <c r="G371" s="1" t="s">
        <v>1582</v>
      </c>
      <c r="H371" s="1" t="s">
        <v>265</v>
      </c>
      <c r="I371" s="1" t="s">
        <v>283</v>
      </c>
      <c r="J371" s="41" t="s">
        <v>267</v>
      </c>
      <c r="K371" s="6" t="s">
        <v>1583</v>
      </c>
      <c r="L371" s="1" t="s">
        <v>269</v>
      </c>
      <c r="M371" s="1" t="s">
        <v>1584</v>
      </c>
      <c r="Q371">
        <f xml:space="preserve"> COUNTIF('Data Validation Options'!$A$14:$A$16,E371)</f>
        <v>1</v>
      </c>
    </row>
    <row r="372" spans="1:17" ht="259.2">
      <c r="A372" t="s">
        <v>215</v>
      </c>
      <c r="B372" t="s">
        <v>1585</v>
      </c>
      <c r="C372" s="27">
        <v>112089</v>
      </c>
      <c r="D372" s="1" t="s">
        <v>280</v>
      </c>
      <c r="E372" s="68" t="str">
        <f>IF(VLOOKUP(A372,States!$A$6:$B$55,2,FALSE)="State law lets cities decide whether to hold on-cycle elections",D372,VLOOKUP(VLOOKUP(A372,States!$A$6:$B$55,2,FALSE),'Data Validation Options'!$A$36:$B$40,2,FALSE))</f>
        <v>Off-cycle by municipal code or charter</v>
      </c>
      <c r="F372" s="28" t="s">
        <v>1586</v>
      </c>
      <c r="G372" s="31" t="s">
        <v>1461</v>
      </c>
      <c r="H372" s="1" t="s">
        <v>265</v>
      </c>
      <c r="I372" s="1" t="s">
        <v>283</v>
      </c>
      <c r="J372" s="41" t="s">
        <v>670</v>
      </c>
      <c r="K372" s="28" t="s">
        <v>1587</v>
      </c>
      <c r="L372" s="1" t="s">
        <v>269</v>
      </c>
      <c r="M372" s="1"/>
      <c r="N372" s="2" t="s">
        <v>1588</v>
      </c>
      <c r="Q372">
        <f xml:space="preserve"> COUNTIF('Data Validation Options'!$A$14:$A$16,E372)</f>
        <v>0</v>
      </c>
    </row>
    <row r="373" spans="1:17" ht="86.4">
      <c r="A373" t="s">
        <v>215</v>
      </c>
      <c r="B373" t="s">
        <v>1589</v>
      </c>
      <c r="C373" s="27">
        <v>111551</v>
      </c>
      <c r="D373" s="1" t="s">
        <v>280</v>
      </c>
      <c r="E373" s="68" t="str">
        <f>IF(VLOOKUP(A373,States!$A$6:$B$55,2,FALSE)="State law lets cities decide whether to hold on-cycle elections",D373,VLOOKUP(VLOOKUP(A373,States!$A$6:$B$55,2,FALSE),'Data Validation Options'!$A$36:$B$40,2,FALSE))</f>
        <v>Off-cycle by municipal code or charter</v>
      </c>
      <c r="F373" s="28" t="s">
        <v>1590</v>
      </c>
      <c r="G373" s="1" t="s">
        <v>1504</v>
      </c>
      <c r="H373" s="1" t="s">
        <v>265</v>
      </c>
      <c r="I373" s="1" t="s">
        <v>283</v>
      </c>
      <c r="J373" s="41" t="str">
        <f>IF(AND(K373&lt;&gt;"N/A",NOT(LEFT(K373,12)="In California")), "Runoff", "No runoff")</f>
        <v>Runoff</v>
      </c>
      <c r="K373" s="28" t="s">
        <v>1591</v>
      </c>
      <c r="L373" s="1" t="s">
        <v>269</v>
      </c>
      <c r="M373" s="1"/>
      <c r="Q373">
        <f xml:space="preserve"> COUNTIF('Data Validation Options'!$A$14:$A$16,E373)</f>
        <v>0</v>
      </c>
    </row>
    <row r="374" spans="1:17" ht="86.4">
      <c r="A374" t="s">
        <v>215</v>
      </c>
      <c r="B374" t="s">
        <v>1592</v>
      </c>
      <c r="C374" s="27">
        <v>109414</v>
      </c>
      <c r="D374" s="1" t="s">
        <v>280</v>
      </c>
      <c r="E374" s="68" t="str">
        <f>IF(VLOOKUP(A374,States!$A$6:$B$55,2,FALSE)="State law lets cities decide whether to hold on-cycle elections",D374,VLOOKUP(VLOOKUP(A374,States!$A$6:$B$55,2,FALSE),'Data Validation Options'!$A$36:$B$40,2,FALSE))</f>
        <v>Off-cycle by municipal code or charter</v>
      </c>
      <c r="F374" s="2" t="s">
        <v>1593</v>
      </c>
      <c r="G374" s="1" t="s">
        <v>1504</v>
      </c>
      <c r="H374" s="1" t="s">
        <v>265</v>
      </c>
      <c r="I374" s="1" t="s">
        <v>283</v>
      </c>
      <c r="J374" s="41" t="s">
        <v>267</v>
      </c>
      <c r="K374" s="2" t="s">
        <v>1594</v>
      </c>
      <c r="L374" s="1" t="s">
        <v>269</v>
      </c>
      <c r="M374" s="1"/>
      <c r="Q374">
        <f xml:space="preserve"> COUNTIF('Data Validation Options'!$A$14:$A$16,E374)</f>
        <v>0</v>
      </c>
    </row>
    <row r="375" spans="1:17" ht="216">
      <c r="A375" t="s">
        <v>215</v>
      </c>
      <c r="B375" t="s">
        <v>1595</v>
      </c>
      <c r="C375" s="27">
        <v>109286</v>
      </c>
      <c r="D375" s="1" t="s">
        <v>641</v>
      </c>
      <c r="E375" s="70" t="str">
        <f>IF(VLOOKUP(A375,States!$A$6:$B$55,2,FALSE)="State law lets cities decide whether to hold on-cycle elections",D375,VLOOKUP(VLOOKUP(A375,States!$A$6:$B$55,2,FALSE),'Data Validation Options'!$A$36:$B$40,2,FALSE))</f>
        <v>Off-cycle, judging from election results</v>
      </c>
      <c r="F375" s="28" t="s">
        <v>1596</v>
      </c>
      <c r="G375" s="42" t="s">
        <v>1597</v>
      </c>
      <c r="H375" s="1" t="s">
        <v>265</v>
      </c>
      <c r="I375" s="1" t="s">
        <v>283</v>
      </c>
      <c r="J375" s="41" t="s">
        <v>267</v>
      </c>
      <c r="K375" s="2" t="s">
        <v>1598</v>
      </c>
      <c r="L375" s="1" t="s">
        <v>269</v>
      </c>
      <c r="M375" s="1"/>
      <c r="Q375">
        <f xml:space="preserve"> COUNTIF('Data Validation Options'!$A$14:$A$16,E375)</f>
        <v>0</v>
      </c>
    </row>
    <row r="376" spans="1:17" ht="302.39999999999998">
      <c r="A376" t="s">
        <v>215</v>
      </c>
      <c r="B376" t="s">
        <v>1599</v>
      </c>
      <c r="C376" s="27">
        <v>104707</v>
      </c>
      <c r="D376" s="1" t="s">
        <v>280</v>
      </c>
      <c r="E376" s="68" t="str">
        <f>IF(VLOOKUP(A376,States!$A$6:$B$55,2,FALSE)="State law lets cities decide whether to hold on-cycle elections",D376,VLOOKUP(VLOOKUP(A376,States!$A$6:$B$55,2,FALSE),'Data Validation Options'!$A$36:$B$40,2,FALSE))</f>
        <v>Off-cycle by municipal code or charter</v>
      </c>
      <c r="F376" s="2" t="s">
        <v>1600</v>
      </c>
      <c r="G376" s="1" t="s">
        <v>1504</v>
      </c>
      <c r="H376" s="1" t="s">
        <v>265</v>
      </c>
      <c r="I376" s="1" t="s">
        <v>283</v>
      </c>
      <c r="J376" s="41" t="s">
        <v>267</v>
      </c>
      <c r="K376" s="2" t="s">
        <v>1601</v>
      </c>
      <c r="L376" s="1" t="s">
        <v>269</v>
      </c>
      <c r="M376" s="1"/>
      <c r="Q376">
        <f xml:space="preserve"> COUNTIF('Data Validation Options'!$A$14:$A$16,E376)</f>
        <v>0</v>
      </c>
    </row>
    <row r="377" spans="1:17" ht="144">
      <c r="A377" t="s">
        <v>215</v>
      </c>
      <c r="B377" t="s">
        <v>1602</v>
      </c>
      <c r="C377" s="27">
        <v>102664</v>
      </c>
      <c r="D377" s="1" t="s">
        <v>935</v>
      </c>
      <c r="E377" s="67" t="s">
        <v>304</v>
      </c>
      <c r="F377" s="2" t="s">
        <v>1603</v>
      </c>
      <c r="G377" s="1" t="s">
        <v>1604</v>
      </c>
      <c r="H377" s="1" t="s">
        <v>265</v>
      </c>
      <c r="I377" s="1" t="s">
        <v>283</v>
      </c>
      <c r="J377" s="41" t="s">
        <v>267</v>
      </c>
      <c r="K377" s="40" t="s">
        <v>1605</v>
      </c>
      <c r="L377" s="1" t="s">
        <v>269</v>
      </c>
      <c r="M377" s="1" t="s">
        <v>1606</v>
      </c>
      <c r="Q377">
        <f xml:space="preserve"> COUNTIF('Data Validation Options'!$A$14:$A$16,E377)</f>
        <v>1</v>
      </c>
    </row>
    <row r="378" spans="1:17" ht="86.4">
      <c r="A378" t="s">
        <v>215</v>
      </c>
      <c r="B378" t="s">
        <v>1607</v>
      </c>
      <c r="C378" s="27">
        <v>101405</v>
      </c>
      <c r="D378" s="1" t="s">
        <v>280</v>
      </c>
      <c r="E378" s="68" t="str">
        <f>IF(VLOOKUP(A378,States!$A$6:$B$55,2,FALSE)="State law lets cities decide whether to hold on-cycle elections",D378,VLOOKUP(VLOOKUP(A378,States!$A$6:$B$55,2,FALSE),'Data Validation Options'!$A$36:$B$40,2,FALSE))</f>
        <v>Off-cycle by municipal code or charter</v>
      </c>
      <c r="F378" s="2" t="s">
        <v>1608</v>
      </c>
      <c r="G378" s="1" t="s">
        <v>1498</v>
      </c>
      <c r="H378" s="1" t="s">
        <v>265</v>
      </c>
      <c r="I378" s="1" t="s">
        <v>283</v>
      </c>
      <c r="J378" s="41" t="s">
        <v>267</v>
      </c>
      <c r="K378" s="2" t="s">
        <v>1609</v>
      </c>
      <c r="L378" s="1" t="s">
        <v>269</v>
      </c>
      <c r="M378" s="1"/>
      <c r="Q378">
        <f xml:space="preserve"> COUNTIF('Data Validation Options'!$A$14:$A$16,E378)</f>
        <v>0</v>
      </c>
    </row>
    <row r="379" spans="1:17" ht="57.6">
      <c r="A379" t="s">
        <v>218</v>
      </c>
      <c r="B379" t="s">
        <v>1610</v>
      </c>
      <c r="C379" s="27">
        <v>204657</v>
      </c>
      <c r="D379" s="1" t="s">
        <v>262</v>
      </c>
      <c r="E379" s="71" t="str">
        <f>IF(VLOOKUP(A379,States!$A$6:$B$55,2,FALSE)="State law lets cities decide whether to hold on-cycle or off-cycle elections",D379,VLOOKUP(VLOOKUP(A379,States!$A$6:$B$55,2,FALSE),'Data Validation Options'!$A$36:$B$40,2,FALSE))</f>
        <v>Off-cycle by state law</v>
      </c>
      <c r="F379" s="2" t="s">
        <v>1611</v>
      </c>
      <c r="G379" s="1" t="s">
        <v>313</v>
      </c>
      <c r="H379" s="1" t="s">
        <v>265</v>
      </c>
      <c r="I379" s="2" t="s">
        <v>1612</v>
      </c>
      <c r="J379" s="41" t="str">
        <f>IF(AND(K379&lt;&gt;"N/A",NOT(LEFT(K379,12)="In California")), "Runoff", "No runoff")</f>
        <v>No runoff</v>
      </c>
      <c r="K379" s="1" t="s">
        <v>283</v>
      </c>
      <c r="L379" t="s">
        <v>269</v>
      </c>
      <c r="M379" s="1"/>
      <c r="N379" s="2" t="s">
        <v>1613</v>
      </c>
      <c r="Q379">
        <f xml:space="preserve"> COUNTIF('Data Validation Options'!$A$14:$A$16,E379)</f>
        <v>0</v>
      </c>
    </row>
    <row r="380" spans="1:17" ht="57.6">
      <c r="A380" t="s">
        <v>218</v>
      </c>
      <c r="B380" t="s">
        <v>1614</v>
      </c>
      <c r="C380" s="27">
        <v>136650</v>
      </c>
      <c r="D380" s="1" t="s">
        <v>262</v>
      </c>
      <c r="E380" s="71" t="str">
        <f>IF(VLOOKUP(A380,States!$A$6:$B$55,2,FALSE)="State law lets cities decide whether to hold on-cycle or off-cycle elections",D380,VLOOKUP(VLOOKUP(A380,States!$A$6:$B$55,2,FALSE),'Data Validation Options'!$A$36:$B$40,2,FALSE))</f>
        <v>Off-cycle by state law</v>
      </c>
      <c r="F380" s="2" t="s">
        <v>1611</v>
      </c>
      <c r="G380" s="1" t="s">
        <v>313</v>
      </c>
      <c r="H380" s="1" t="s">
        <v>314</v>
      </c>
      <c r="I380" s="2" t="s">
        <v>1612</v>
      </c>
      <c r="J380" s="41" t="str">
        <f>IF(AND(K380&lt;&gt;"N/A",NOT(LEFT(K380,12)="In California")), "Runoff", "No runoff")</f>
        <v>No runoff</v>
      </c>
      <c r="K380" s="1" t="s">
        <v>283</v>
      </c>
      <c r="L380" t="s">
        <v>269</v>
      </c>
      <c r="M380" s="1"/>
      <c r="N380" s="2" t="s">
        <v>1615</v>
      </c>
      <c r="Q380">
        <f xml:space="preserve"> COUNTIF('Data Validation Options'!$A$14:$A$16,E380)</f>
        <v>0</v>
      </c>
    </row>
    <row r="381" spans="1:17" ht="57.6">
      <c r="A381" t="s">
        <v>218</v>
      </c>
      <c r="B381" t="s">
        <v>1616</v>
      </c>
      <c r="C381" s="27">
        <v>113523</v>
      </c>
      <c r="D381" s="1" t="s">
        <v>262</v>
      </c>
      <c r="E381" s="71" t="str">
        <f>IF(VLOOKUP(A381,States!$A$6:$B$55,2,FALSE)="State law lets cities decide whether to hold on-cycle or off-cycle elections",D381,VLOOKUP(VLOOKUP(A381,States!$A$6:$B$55,2,FALSE),'Data Validation Options'!$A$36:$B$40,2,FALSE))</f>
        <v>Off-cycle by state law</v>
      </c>
      <c r="F381" s="2" t="s">
        <v>1611</v>
      </c>
      <c r="G381" s="1" t="s">
        <v>313</v>
      </c>
      <c r="H381" s="1" t="s">
        <v>314</v>
      </c>
      <c r="I381" s="2" t="s">
        <v>1612</v>
      </c>
      <c r="J381" s="41" t="str">
        <f>IF(AND(K381&lt;&gt;"N/A",NOT(LEFT(K381,12)="In California")), "Runoff", "No runoff")</f>
        <v>No runoff</v>
      </c>
      <c r="K381" s="1" t="s">
        <v>283</v>
      </c>
      <c r="L381" t="s">
        <v>269</v>
      </c>
      <c r="M381" s="1"/>
      <c r="N381" s="2" t="s">
        <v>1617</v>
      </c>
      <c r="Q381">
        <f xml:space="preserve"> COUNTIF('Data Validation Options'!$A$14:$A$16,E381)</f>
        <v>0</v>
      </c>
    </row>
    <row r="382" spans="1:17" ht="57.6">
      <c r="A382" t="s">
        <v>218</v>
      </c>
      <c r="B382" t="s">
        <v>1618</v>
      </c>
      <c r="C382" s="27">
        <v>116664</v>
      </c>
      <c r="D382" s="1" t="s">
        <v>262</v>
      </c>
      <c r="E382" s="71" t="str">
        <f>IF(VLOOKUP(A382,States!$A$6:$B$55,2,FALSE)="State law lets cities decide whether to hold on-cycle or off-cycle elections",D382,VLOOKUP(VLOOKUP(A382,States!$A$6:$B$55,2,FALSE),'Data Validation Options'!$A$36:$B$40,2,FALSE))</f>
        <v>Off-cycle by state law</v>
      </c>
      <c r="F382" s="2" t="s">
        <v>1611</v>
      </c>
      <c r="G382" s="1" t="s">
        <v>313</v>
      </c>
      <c r="H382" s="1" t="s">
        <v>314</v>
      </c>
      <c r="I382" s="2" t="s">
        <v>1612</v>
      </c>
      <c r="J382" s="41" t="str">
        <f>IF(AND(K382&lt;&gt;"N/A",NOT(LEFT(K382,12)="In California")), "Runoff", "No runoff")</f>
        <v>No runoff</v>
      </c>
      <c r="K382" s="1" t="s">
        <v>283</v>
      </c>
      <c r="L382" t="s">
        <v>269</v>
      </c>
      <c r="M382" s="1"/>
      <c r="N382" s="2" t="s">
        <v>1619</v>
      </c>
      <c r="Q382">
        <f xml:space="preserve"> COUNTIF('Data Validation Options'!$A$14:$A$16,E382)</f>
        <v>0</v>
      </c>
    </row>
    <row r="383" spans="1:17" ht="129.6">
      <c r="A383" t="s">
        <v>218</v>
      </c>
      <c r="B383" t="s">
        <v>1620</v>
      </c>
      <c r="C383" s="27">
        <v>102519</v>
      </c>
      <c r="D383" s="1" t="s">
        <v>262</v>
      </c>
      <c r="E383" s="71" t="str">
        <f>IF(VLOOKUP(A383,States!$A$6:$B$55,2,FALSE)="State law lets cities decide whether to hold on-cycle or off-cycle elections",D383,VLOOKUP(VLOOKUP(A383,States!$A$6:$B$55,2,FALSE),'Data Validation Options'!$A$36:$B$40,2,FALSE))</f>
        <v>Off-cycle by state law</v>
      </c>
      <c r="F383" s="2" t="s">
        <v>1621</v>
      </c>
      <c r="G383" s="1" t="s">
        <v>313</v>
      </c>
      <c r="H383" s="1" t="s">
        <v>314</v>
      </c>
      <c r="I383" s="2" t="s">
        <v>1612</v>
      </c>
      <c r="J383" s="41" t="str">
        <f>IF(AND(K383&lt;&gt;"N/A",NOT(LEFT(K383,12)="In California")), "Runoff", "No runoff")</f>
        <v>No runoff</v>
      </c>
      <c r="K383" s="1" t="s">
        <v>283</v>
      </c>
      <c r="L383" s="1" t="s">
        <v>269</v>
      </c>
      <c r="M383" s="1"/>
      <c r="N383" s="2" t="s">
        <v>1622</v>
      </c>
      <c r="Q383">
        <f xml:space="preserve"> COUNTIF('Data Validation Options'!$A$14:$A$16,E383)</f>
        <v>0</v>
      </c>
    </row>
    <row r="384" spans="1:17" ht="129.6">
      <c r="A384" t="s">
        <v>222</v>
      </c>
      <c r="B384" t="s">
        <v>1623</v>
      </c>
      <c r="C384" s="27">
        <v>44595</v>
      </c>
      <c r="D384" s="1" t="s">
        <v>280</v>
      </c>
      <c r="E384" s="71" t="str">
        <f>IF(VLOOKUP(A384,States!$A$6:$B$55,2,FALSE)="State law lets cities decide whether to hold on-cycle or off-cycle elections",D384,VLOOKUP(VLOOKUP(A384,States!$A$6:$B$55,2,FALSE),'Data Validation Options'!$A$36:$B$40,2,FALSE))</f>
        <v>Off-cycle by state law</v>
      </c>
      <c r="F384" s="2" t="s">
        <v>1624</v>
      </c>
      <c r="G384" s="1" t="s">
        <v>1625</v>
      </c>
      <c r="H384" s="1" t="s">
        <v>265</v>
      </c>
      <c r="I384" s="1" t="s">
        <v>283</v>
      </c>
      <c r="J384" s="41" t="s">
        <v>289</v>
      </c>
      <c r="K384" s="2" t="s">
        <v>1626</v>
      </c>
      <c r="L384" s="1" t="s">
        <v>269</v>
      </c>
      <c r="M384" s="1"/>
      <c r="N384" s="1" t="s">
        <v>1627</v>
      </c>
      <c r="Q384">
        <f xml:space="preserve"> COUNTIF('Data Validation Options'!$A$14:$A$16,E384)</f>
        <v>0</v>
      </c>
    </row>
    <row r="385" spans="1:17" ht="172.8">
      <c r="A385" t="s">
        <v>222</v>
      </c>
      <c r="B385" t="s">
        <v>1628</v>
      </c>
      <c r="C385" s="27">
        <v>20624</v>
      </c>
      <c r="D385" s="1" t="s">
        <v>280</v>
      </c>
      <c r="E385" s="71" t="str">
        <f>IF(VLOOKUP(A385,States!$A$6:$B$55,2,FALSE)="State law lets cities decide whether to hold on-cycle or off-cycle elections",D385,VLOOKUP(VLOOKUP(A385,States!$A$6:$B$55,2,FALSE),'Data Validation Options'!$A$36:$B$40,2,FALSE))</f>
        <v>Off-cycle by state law</v>
      </c>
      <c r="F385" s="2" t="s">
        <v>1629</v>
      </c>
      <c r="G385" s="1" t="s">
        <v>1630</v>
      </c>
      <c r="H385" s="1" t="s">
        <v>265</v>
      </c>
      <c r="I385" s="1" t="s">
        <v>283</v>
      </c>
      <c r="J385" s="41" t="s">
        <v>267</v>
      </c>
      <c r="K385" s="2" t="s">
        <v>1631</v>
      </c>
      <c r="L385" s="1" t="s">
        <v>269</v>
      </c>
      <c r="M385" s="1"/>
      <c r="Q385">
        <f xml:space="preserve"> COUNTIF('Data Validation Options'!$A$14:$A$16,E385)</f>
        <v>0</v>
      </c>
    </row>
    <row r="386" spans="1:17" ht="172.8">
      <c r="A386" t="s">
        <v>222</v>
      </c>
      <c r="B386" t="s">
        <v>1632</v>
      </c>
      <c r="C386" s="27">
        <v>17604</v>
      </c>
      <c r="D386" s="1" t="s">
        <v>280</v>
      </c>
      <c r="E386" s="71" t="str">
        <f>IF(VLOOKUP(A386,States!$A$6:$B$55,2,FALSE)="State law lets cities decide whether to hold on-cycle or off-cycle elections",D386,VLOOKUP(VLOOKUP(A386,States!$A$6:$B$55,2,FALSE),'Data Validation Options'!$A$36:$B$40,2,FALSE))</f>
        <v>Off-cycle by state law</v>
      </c>
      <c r="F386" s="2" t="s">
        <v>1633</v>
      </c>
      <c r="G386" s="1" t="s">
        <v>1630</v>
      </c>
      <c r="H386" s="1" t="s">
        <v>265</v>
      </c>
      <c r="I386" s="1" t="s">
        <v>283</v>
      </c>
      <c r="J386" s="41" t="s">
        <v>289</v>
      </c>
      <c r="K386" s="2" t="s">
        <v>1631</v>
      </c>
      <c r="L386" s="1" t="s">
        <v>269</v>
      </c>
      <c r="M386" s="1"/>
      <c r="N386" s="1" t="s">
        <v>1634</v>
      </c>
      <c r="Q386">
        <f xml:space="preserve"> COUNTIF('Data Validation Options'!$A$14:$A$16,E386)</f>
        <v>0</v>
      </c>
    </row>
    <row r="387" spans="1:17" ht="172.8">
      <c r="A387" t="s">
        <v>222</v>
      </c>
      <c r="B387" t="s">
        <v>1635</v>
      </c>
      <c r="C387" s="27">
        <v>15695</v>
      </c>
      <c r="D387" s="1" t="s">
        <v>280</v>
      </c>
      <c r="E387" s="71" t="str">
        <f>IF(VLOOKUP(A387,States!$A$6:$B$55,2,FALSE)="State law lets cities decide whether to hold on-cycle or off-cycle elections",D387,VLOOKUP(VLOOKUP(A387,States!$A$6:$B$55,2,FALSE),'Data Validation Options'!$A$36:$B$40,2,FALSE))</f>
        <v>Off-cycle by state law</v>
      </c>
      <c r="F387" s="2" t="s">
        <v>1636</v>
      </c>
      <c r="G387" s="1" t="s">
        <v>1630</v>
      </c>
      <c r="H387" s="1" t="s">
        <v>265</v>
      </c>
      <c r="I387" s="1" t="s">
        <v>283</v>
      </c>
      <c r="J387" s="41" t="s">
        <v>289</v>
      </c>
      <c r="K387" s="2" t="s">
        <v>1631</v>
      </c>
      <c r="L387" s="1" t="s">
        <v>269</v>
      </c>
      <c r="M387" s="1"/>
      <c r="Q387">
        <f xml:space="preserve"> COUNTIF('Data Validation Options'!$A$14:$A$16,E387)</f>
        <v>0</v>
      </c>
    </row>
    <row r="388" spans="1:17" ht="172.8">
      <c r="A388" t="s">
        <v>222</v>
      </c>
      <c r="B388" t="s">
        <v>1637</v>
      </c>
      <c r="C388" s="27">
        <v>15312</v>
      </c>
      <c r="D388" s="1" t="s">
        <v>280</v>
      </c>
      <c r="E388" s="71" t="str">
        <f>IF(VLOOKUP(A388,States!$A$6:$B$55,2,FALSE)="State law lets cities decide whether to hold on-cycle or off-cycle elections",D388,VLOOKUP(VLOOKUP(A388,States!$A$6:$B$55,2,FALSE),'Data Validation Options'!$A$36:$B$40,2,FALSE))</f>
        <v>Off-cycle by state law</v>
      </c>
      <c r="F388" s="2" t="s">
        <v>1629</v>
      </c>
      <c r="G388" s="1" t="s">
        <v>1630</v>
      </c>
      <c r="H388" s="1" t="s">
        <v>265</v>
      </c>
      <c r="I388" s="1" t="s">
        <v>283</v>
      </c>
      <c r="J388" s="41" t="s">
        <v>289</v>
      </c>
      <c r="K388" s="2" t="s">
        <v>1631</v>
      </c>
      <c r="L388" s="1" t="s">
        <v>269</v>
      </c>
      <c r="M388" s="1"/>
      <c r="Q388">
        <f xml:space="preserve"> COUNTIF('Data Validation Options'!$A$14:$A$16,E388)</f>
        <v>0</v>
      </c>
    </row>
    <row r="389" spans="1:17" ht="57.6">
      <c r="A389" t="s">
        <v>226</v>
      </c>
      <c r="B389" t="s">
        <v>1638</v>
      </c>
      <c r="C389" s="27">
        <v>455618</v>
      </c>
      <c r="D389" s="1" t="s">
        <v>304</v>
      </c>
      <c r="E389" s="67" t="str">
        <f>IF(VLOOKUP(A389,States!$A$6:$B$55,2,FALSE)="State law lets cities decide whether to hold on-cycle elections",D389,VLOOKUP(VLOOKUP(A389,States!$A$6:$B$55,2,FALSE),'Data Validation Options'!$A$36:$B$40,2,FALSE))</f>
        <v>On-cycle by municipal code or charter</v>
      </c>
      <c r="F389" s="2" t="s">
        <v>1639</v>
      </c>
      <c r="G389" s="1" t="s">
        <v>306</v>
      </c>
      <c r="H389" s="1" t="s">
        <v>265</v>
      </c>
      <c r="I389" s="2" t="s">
        <v>1640</v>
      </c>
      <c r="J389" s="41" t="str">
        <f t="shared" ref="J389:J421" si="10">IF(AND(K389&lt;&gt;"N/A",NOT(LEFT(K389,12)="In California")), "Runoff", "No runoff")</f>
        <v>No runoff</v>
      </c>
      <c r="K389" s="1" t="s">
        <v>283</v>
      </c>
      <c r="L389" s="1" t="s">
        <v>269</v>
      </c>
      <c r="M389" s="1"/>
      <c r="Q389">
        <f xml:space="preserve"> COUNTIF('Data Validation Options'!$A$14:$A$16,E389)</f>
        <v>1</v>
      </c>
    </row>
    <row r="390" spans="1:17" ht="43.2">
      <c r="A390" t="s">
        <v>226</v>
      </c>
      <c r="B390" t="s">
        <v>1641</v>
      </c>
      <c r="C390" s="27">
        <v>232995</v>
      </c>
      <c r="D390" s="1" t="s">
        <v>304</v>
      </c>
      <c r="E390" s="67" t="str">
        <f>IF(VLOOKUP(A390,States!$A$6:$B$55,2,FALSE)="State law lets cities decide whether to hold on-cycle elections",D390,VLOOKUP(VLOOKUP(A390,States!$A$6:$B$55,2,FALSE),'Data Validation Options'!$A$36:$B$40,2,FALSE))</f>
        <v>On-cycle by municipal code or charter</v>
      </c>
      <c r="F390" s="2" t="s">
        <v>1642</v>
      </c>
      <c r="G390" s="1" t="s">
        <v>306</v>
      </c>
      <c r="H390" s="1" t="s">
        <v>265</v>
      </c>
      <c r="I390" s="2" t="s">
        <v>283</v>
      </c>
      <c r="J390" s="41" t="str">
        <f t="shared" si="10"/>
        <v>No runoff</v>
      </c>
      <c r="K390" s="1" t="s">
        <v>283</v>
      </c>
      <c r="L390" s="1" t="s">
        <v>269</v>
      </c>
      <c r="M390" s="1"/>
      <c r="N390" s="2" t="s">
        <v>1643</v>
      </c>
      <c r="Q390">
        <f xml:space="preserve"> COUNTIF('Data Validation Options'!$A$14:$A$16,E390)</f>
        <v>1</v>
      </c>
    </row>
    <row r="391" spans="1:17" ht="43.2">
      <c r="A391" t="s">
        <v>226</v>
      </c>
      <c r="B391" t="s">
        <v>1644</v>
      </c>
      <c r="C391" s="27">
        <v>252488</v>
      </c>
      <c r="D391" s="1" t="s">
        <v>304</v>
      </c>
      <c r="E391" s="67" t="str">
        <f>IF(VLOOKUP(A391,States!$A$6:$B$55,2,FALSE)="State law lets cities decide whether to hold on-cycle elections",D391,VLOOKUP(VLOOKUP(A391,States!$A$6:$B$55,2,FALSE),'Data Validation Options'!$A$36:$B$40,2,FALSE))</f>
        <v>On-cycle by municipal code or charter</v>
      </c>
      <c r="F391" s="2" t="s">
        <v>1645</v>
      </c>
      <c r="G391" s="1" t="s">
        <v>306</v>
      </c>
      <c r="H391" s="1" t="s">
        <v>265</v>
      </c>
      <c r="I391" s="2" t="s">
        <v>283</v>
      </c>
      <c r="J391" s="41" t="str">
        <f t="shared" si="10"/>
        <v>No runoff</v>
      </c>
      <c r="K391" s="2" t="s">
        <v>283</v>
      </c>
      <c r="L391" s="1" t="s">
        <v>269</v>
      </c>
      <c r="M391" s="1"/>
      <c r="N391" s="2" t="s">
        <v>1646</v>
      </c>
      <c r="Q391">
        <f xml:space="preserve"> COUNTIF('Data Validation Options'!$A$14:$A$16,E391)</f>
        <v>1</v>
      </c>
    </row>
    <row r="392" spans="1:17" ht="86.4">
      <c r="A392" t="s">
        <v>226</v>
      </c>
      <c r="B392" t="s">
        <v>544</v>
      </c>
      <c r="C392" s="27">
        <v>229395</v>
      </c>
      <c r="D392" s="1" t="s">
        <v>304</v>
      </c>
      <c r="E392" s="67" t="str">
        <f>IF(VLOOKUP(A392,States!$A$6:$B$55,2,FALSE)="State law lets cities decide whether to hold on-cycle elections",D392,VLOOKUP(VLOOKUP(A392,States!$A$6:$B$55,2,FALSE),'Data Validation Options'!$A$36:$B$40,2,FALSE))</f>
        <v>On-cycle by municipal code or charter</v>
      </c>
      <c r="F392" s="2" t="s">
        <v>1647</v>
      </c>
      <c r="G392" s="1" t="s">
        <v>1648</v>
      </c>
      <c r="H392" s="1" t="s">
        <v>265</v>
      </c>
      <c r="I392" s="1" t="s">
        <v>283</v>
      </c>
      <c r="J392" s="41" t="str">
        <f t="shared" si="10"/>
        <v>No runoff</v>
      </c>
      <c r="K392" s="2" t="s">
        <v>283</v>
      </c>
      <c r="L392" s="1" t="s">
        <v>269</v>
      </c>
      <c r="M392" s="1"/>
      <c r="N392" s="2" t="s">
        <v>1649</v>
      </c>
      <c r="Q392">
        <f xml:space="preserve"> COUNTIF('Data Validation Options'!$A$14:$A$16,E392)</f>
        <v>1</v>
      </c>
    </row>
    <row r="393" spans="1:17" ht="57.6">
      <c r="A393" t="s">
        <v>226</v>
      </c>
      <c r="B393" t="s">
        <v>1479</v>
      </c>
      <c r="C393" s="43">
        <v>232965</v>
      </c>
      <c r="D393" s="1" t="s">
        <v>935</v>
      </c>
      <c r="E393" s="69" t="s">
        <v>406</v>
      </c>
      <c r="F393" s="1" t="s">
        <v>1650</v>
      </c>
      <c r="G393" s="1" t="s">
        <v>937</v>
      </c>
      <c r="H393" s="1" t="s">
        <v>314</v>
      </c>
      <c r="I393" s="2" t="s">
        <v>1651</v>
      </c>
      <c r="J393" s="41" t="str">
        <f t="shared" si="10"/>
        <v>No runoff</v>
      </c>
      <c r="K393" s="1" t="s">
        <v>283</v>
      </c>
      <c r="L393" s="1" t="s">
        <v>269</v>
      </c>
      <c r="M393" s="1" t="s">
        <v>1652</v>
      </c>
      <c r="N393" s="2" t="s">
        <v>1653</v>
      </c>
      <c r="Q393">
        <f xml:space="preserve"> COUNTIF('Data Validation Options'!$A$14:$A$16,E393)</f>
        <v>1</v>
      </c>
    </row>
    <row r="394" spans="1:17" ht="57.6">
      <c r="A394" t="s">
        <v>226</v>
      </c>
      <c r="B394" t="s">
        <v>1654</v>
      </c>
      <c r="C394" s="27">
        <v>184306</v>
      </c>
      <c r="D394" s="1" t="s">
        <v>935</v>
      </c>
      <c r="E394" s="67" t="s">
        <v>304</v>
      </c>
      <c r="F394" s="2" t="s">
        <v>1655</v>
      </c>
      <c r="G394" s="1" t="s">
        <v>937</v>
      </c>
      <c r="H394" s="1" t="s">
        <v>265</v>
      </c>
      <c r="I394" s="1" t="s">
        <v>283</v>
      </c>
      <c r="J394" s="41" t="str">
        <f t="shared" si="10"/>
        <v>No runoff</v>
      </c>
      <c r="K394" s="1" t="s">
        <v>283</v>
      </c>
      <c r="L394" s="1" t="s">
        <v>269</v>
      </c>
      <c r="M394" s="1" t="s">
        <v>1656</v>
      </c>
      <c r="Q394">
        <f xml:space="preserve"> COUNTIF('Data Validation Options'!$A$14:$A$16,E394)</f>
        <v>1</v>
      </c>
    </row>
    <row r="395" spans="1:17" ht="57.6">
      <c r="A395" t="s">
        <v>226</v>
      </c>
      <c r="B395" t="s">
        <v>1657</v>
      </c>
      <c r="C395" s="27">
        <v>155525</v>
      </c>
      <c r="D395" s="1" t="s">
        <v>304</v>
      </c>
      <c r="E395" s="67" t="str">
        <f>IF(VLOOKUP(A395,States!$A$6:$B$55,2,FALSE)="State law lets cities decide whether to hold on-cycle elections",D395,VLOOKUP(VLOOKUP(A395,States!$A$6:$B$55,2,FALSE),'Data Validation Options'!$A$36:$B$40,2,FALSE))</f>
        <v>On-cycle by municipal code or charter</v>
      </c>
      <c r="F395" s="2" t="s">
        <v>1658</v>
      </c>
      <c r="G395" s="1" t="s">
        <v>1659</v>
      </c>
      <c r="H395" s="1" t="s">
        <v>265</v>
      </c>
      <c r="I395" s="1" t="s">
        <v>283</v>
      </c>
      <c r="J395" s="41" t="str">
        <f t="shared" si="10"/>
        <v>No runoff</v>
      </c>
      <c r="K395" s="1" t="s">
        <v>283</v>
      </c>
      <c r="L395" s="1" t="s">
        <v>269</v>
      </c>
      <c r="M395" s="1"/>
      <c r="N395" s="1" t="s">
        <v>1660</v>
      </c>
      <c r="Q395">
        <f xml:space="preserve"> COUNTIF('Data Validation Options'!$A$14:$A$16,E395)</f>
        <v>1</v>
      </c>
    </row>
    <row r="396" spans="1:17" ht="72">
      <c r="A396" t="s">
        <v>226</v>
      </c>
      <c r="B396" t="s">
        <v>1661</v>
      </c>
      <c r="C396" s="27">
        <v>138037</v>
      </c>
      <c r="D396" s="1" t="s">
        <v>304</v>
      </c>
      <c r="E396" s="67" t="str">
        <f>IF(VLOOKUP(A396,States!$A$6:$B$55,2,FALSE)="State law lets cities decide whether to hold on-cycle elections",D396,VLOOKUP(VLOOKUP(A396,States!$A$6:$B$55,2,FALSE),'Data Validation Options'!$A$36:$B$40,2,FALSE))</f>
        <v>On-cycle by municipal code or charter</v>
      </c>
      <c r="F396" s="2" t="s">
        <v>1662</v>
      </c>
      <c r="G396" s="1" t="s">
        <v>306</v>
      </c>
      <c r="H396" s="1" t="s">
        <v>265</v>
      </c>
      <c r="I396" s="1" t="s">
        <v>283</v>
      </c>
      <c r="J396" s="41" t="str">
        <f t="shared" si="10"/>
        <v>No runoff</v>
      </c>
      <c r="K396" s="1" t="s">
        <v>283</v>
      </c>
      <c r="L396" s="1" t="s">
        <v>269</v>
      </c>
      <c r="M396" s="1"/>
      <c r="Q396">
        <f xml:space="preserve"> COUNTIF('Data Validation Options'!$A$14:$A$16,E396)</f>
        <v>1</v>
      </c>
    </row>
    <row r="397" spans="1:17" ht="43.2">
      <c r="A397" t="s">
        <v>230</v>
      </c>
      <c r="B397" s="1" t="s">
        <v>1663</v>
      </c>
      <c r="C397" s="27">
        <v>749256</v>
      </c>
      <c r="D397" s="1" t="s">
        <v>262</v>
      </c>
      <c r="E397" s="71" t="str">
        <f>IF(VLOOKUP(A397,States!$A$6:$B$55,2,FALSE)="State law lets cities decide whether to hold on-cycle or off-cycle elections",D397,VLOOKUP(VLOOKUP(A397,States!$A$6:$B$55,2,FALSE),'Data Validation Options'!$A$36:$B$40,2,FALSE))</f>
        <v>Off-cycle by state law</v>
      </c>
      <c r="F397" s="2" t="s">
        <v>1664</v>
      </c>
      <c r="G397" s="1" t="s">
        <v>1665</v>
      </c>
      <c r="H397" t="s">
        <v>314</v>
      </c>
      <c r="I397" s="6" t="s">
        <v>1666</v>
      </c>
      <c r="J397" s="41" t="str">
        <f t="shared" si="10"/>
        <v>No runoff</v>
      </c>
      <c r="K397" s="1" t="s">
        <v>283</v>
      </c>
      <c r="L397" s="1" t="s">
        <v>269</v>
      </c>
      <c r="M397" s="1"/>
      <c r="O397" s="2" t="s">
        <v>1667</v>
      </c>
      <c r="Q397">
        <f xml:space="preserve"> COUNTIF('Data Validation Options'!$A$14:$A$16,E397)</f>
        <v>0</v>
      </c>
    </row>
    <row r="398" spans="1:17" ht="43.2">
      <c r="A398" t="s">
        <v>230</v>
      </c>
      <c r="B398" s="1" t="s">
        <v>1668</v>
      </c>
      <c r="C398" s="27">
        <v>230160</v>
      </c>
      <c r="D398" s="1" t="s">
        <v>262</v>
      </c>
      <c r="E398" s="71" t="str">
        <f>IF(VLOOKUP(A398,States!$A$6:$B$55,2,FALSE)="State law lets cities decide whether to hold on-cycle or off-cycle elections",D398,VLOOKUP(VLOOKUP(A398,States!$A$6:$B$55,2,FALSE),'Data Validation Options'!$A$36:$B$40,2,FALSE))</f>
        <v>Off-cycle by state law</v>
      </c>
      <c r="F398" s="2" t="s">
        <v>1664</v>
      </c>
      <c r="G398" s="1" t="s">
        <v>313</v>
      </c>
      <c r="H398" t="s">
        <v>314</v>
      </c>
      <c r="I398" s="6" t="s">
        <v>1666</v>
      </c>
      <c r="J398" s="41" t="str">
        <f t="shared" si="10"/>
        <v>No runoff</v>
      </c>
      <c r="K398" s="1" t="s">
        <v>283</v>
      </c>
      <c r="L398" s="1" t="s">
        <v>269</v>
      </c>
      <c r="M398" s="1"/>
      <c r="O398" s="2" t="s">
        <v>1667</v>
      </c>
      <c r="Q398">
        <f xml:space="preserve"> COUNTIF('Data Validation Options'!$A$14:$A$16,E398)</f>
        <v>0</v>
      </c>
    </row>
    <row r="399" spans="1:17" ht="43.2">
      <c r="A399" t="s">
        <v>230</v>
      </c>
      <c r="B399" s="1" t="s">
        <v>1669</v>
      </c>
      <c r="C399" s="27">
        <v>221776</v>
      </c>
      <c r="D399" s="1" t="s">
        <v>262</v>
      </c>
      <c r="E399" s="71" t="str">
        <f>IF(VLOOKUP(A399,States!$A$6:$B$55,2,FALSE)="State law lets cities decide whether to hold on-cycle or off-cycle elections",D399,VLOOKUP(VLOOKUP(A399,States!$A$6:$B$55,2,FALSE),'Data Validation Options'!$A$36:$B$40,2,FALSE))</f>
        <v>Off-cycle by state law</v>
      </c>
      <c r="F399" s="2" t="s">
        <v>1664</v>
      </c>
      <c r="G399" s="1" t="s">
        <v>313</v>
      </c>
      <c r="H399" t="s">
        <v>314</v>
      </c>
      <c r="I399" s="6" t="s">
        <v>1666</v>
      </c>
      <c r="J399" s="41" t="str">
        <f t="shared" si="10"/>
        <v>No runoff</v>
      </c>
      <c r="K399" s="1" t="s">
        <v>283</v>
      </c>
      <c r="L399" s="1" t="s">
        <v>269</v>
      </c>
      <c r="M399" s="1"/>
      <c r="O399" s="2" t="s">
        <v>1667</v>
      </c>
      <c r="Q399">
        <f xml:space="preserve"> COUNTIF('Data Validation Options'!$A$14:$A$16,E399)</f>
        <v>0</v>
      </c>
    </row>
    <row r="400" spans="1:17" ht="43.2">
      <c r="A400" t="s">
        <v>230</v>
      </c>
      <c r="B400" s="1" t="s">
        <v>1670</v>
      </c>
      <c r="C400" s="27">
        <v>194512</v>
      </c>
      <c r="D400" s="1" t="s">
        <v>262</v>
      </c>
      <c r="E400" s="71" t="str">
        <f>IF(VLOOKUP(A400,States!$A$6:$B$55,2,FALSE)="State law lets cities decide whether to hold on-cycle or off-cycle elections",D400,VLOOKUP(VLOOKUP(A400,States!$A$6:$B$55,2,FALSE),'Data Validation Options'!$A$36:$B$40,2,FALSE))</f>
        <v>Off-cycle by state law</v>
      </c>
      <c r="F400" s="2" t="s">
        <v>1664</v>
      </c>
      <c r="G400" s="1" t="s">
        <v>313</v>
      </c>
      <c r="H400" t="s">
        <v>314</v>
      </c>
      <c r="I400" s="6" t="s">
        <v>1666</v>
      </c>
      <c r="J400" s="41" t="str">
        <f t="shared" si="10"/>
        <v>No runoff</v>
      </c>
      <c r="K400" s="1" t="s">
        <v>283</v>
      </c>
      <c r="L400" s="1" t="s">
        <v>269</v>
      </c>
      <c r="M400" s="1"/>
      <c r="O400" s="2" t="s">
        <v>1667</v>
      </c>
      <c r="Q400">
        <f xml:space="preserve"> COUNTIF('Data Validation Options'!$A$14:$A$16,E400)</f>
        <v>0</v>
      </c>
    </row>
    <row r="401" spans="1:17" ht="43.2">
      <c r="A401" t="s">
        <v>230</v>
      </c>
      <c r="B401" s="1" t="s">
        <v>1150</v>
      </c>
      <c r="C401" s="27">
        <v>152767</v>
      </c>
      <c r="D401" s="1" t="s">
        <v>262</v>
      </c>
      <c r="E401" s="71" t="str">
        <f>IF(VLOOKUP(A401,States!$A$6:$B$55,2,FALSE)="State law lets cities decide whether to hold on-cycle or off-cycle elections",D401,VLOOKUP(VLOOKUP(A401,States!$A$6:$B$55,2,FALSE),'Data Validation Options'!$A$36:$B$40,2,FALSE))</f>
        <v>Off-cycle by state law</v>
      </c>
      <c r="F401" s="2" t="s">
        <v>1664</v>
      </c>
      <c r="G401" s="1" t="s">
        <v>313</v>
      </c>
      <c r="H401" t="s">
        <v>314</v>
      </c>
      <c r="I401" s="6" t="s">
        <v>1666</v>
      </c>
      <c r="J401" s="41" t="str">
        <f t="shared" si="10"/>
        <v>No runoff</v>
      </c>
      <c r="K401" s="1" t="s">
        <v>283</v>
      </c>
      <c r="L401" s="1" t="s">
        <v>269</v>
      </c>
      <c r="M401" s="1"/>
      <c r="O401" s="2" t="s">
        <v>1667</v>
      </c>
      <c r="Q401">
        <f xml:space="preserve"> COUNTIF('Data Validation Options'!$A$14:$A$16,E401)</f>
        <v>0</v>
      </c>
    </row>
    <row r="402" spans="1:17" ht="43.2">
      <c r="A402" t="s">
        <v>230</v>
      </c>
      <c r="B402" s="1" t="s">
        <v>1671</v>
      </c>
      <c r="C402" s="27">
        <v>134444</v>
      </c>
      <c r="D402" s="1" t="s">
        <v>262</v>
      </c>
      <c r="E402" s="71" t="str">
        <f>IF(VLOOKUP(A402,States!$A$6:$B$55,2,FALSE)="State law lets cities decide whether to hold on-cycle or off-cycle elections",D402,VLOOKUP(VLOOKUP(A402,States!$A$6:$B$55,2,FALSE),'Data Validation Options'!$A$36:$B$40,2,FALSE))</f>
        <v>Off-cycle by state law</v>
      </c>
      <c r="F402" s="2" t="s">
        <v>1664</v>
      </c>
      <c r="G402" s="1" t="s">
        <v>313</v>
      </c>
      <c r="H402" t="s">
        <v>314</v>
      </c>
      <c r="I402" s="6" t="s">
        <v>1666</v>
      </c>
      <c r="J402" s="41" t="str">
        <f t="shared" si="10"/>
        <v>No runoff</v>
      </c>
      <c r="K402" s="1" t="s">
        <v>283</v>
      </c>
      <c r="L402" s="1" t="s">
        <v>269</v>
      </c>
      <c r="M402" s="1"/>
      <c r="O402" s="2" t="s">
        <v>1667</v>
      </c>
      <c r="Q402">
        <f xml:space="preserve"> COUNTIF('Data Validation Options'!$A$14:$A$16,E402)</f>
        <v>0</v>
      </c>
    </row>
    <row r="403" spans="1:17" ht="43.2">
      <c r="A403" t="s">
        <v>230</v>
      </c>
      <c r="B403" s="1" t="s">
        <v>1672</v>
      </c>
      <c r="C403" s="27">
        <v>111337</v>
      </c>
      <c r="D403" s="1" t="s">
        <v>262</v>
      </c>
      <c r="E403" s="71" t="str">
        <f>IF(VLOOKUP(A403,States!$A$6:$B$55,2,FALSE)="State law lets cities decide whether to hold on-cycle or off-cycle elections",D403,VLOOKUP(VLOOKUP(A403,States!$A$6:$B$55,2,FALSE),'Data Validation Options'!$A$36:$B$40,2,FALSE))</f>
        <v>Off-cycle by state law</v>
      </c>
      <c r="F403" s="2" t="s">
        <v>1664</v>
      </c>
      <c r="G403" s="1" t="s">
        <v>313</v>
      </c>
      <c r="H403" t="s">
        <v>314</v>
      </c>
      <c r="I403" s="6" t="s">
        <v>1666</v>
      </c>
      <c r="J403" s="41" t="str">
        <f t="shared" si="10"/>
        <v>No runoff</v>
      </c>
      <c r="K403" s="1" t="s">
        <v>283</v>
      </c>
      <c r="L403" s="1" t="s">
        <v>269</v>
      </c>
      <c r="M403" s="1"/>
      <c r="O403" s="2" t="s">
        <v>1667</v>
      </c>
      <c r="Q403">
        <f xml:space="preserve"> COUNTIF('Data Validation Options'!$A$14:$A$16,E403)</f>
        <v>0</v>
      </c>
    </row>
    <row r="404" spans="1:17" ht="43.2">
      <c r="A404" t="s">
        <v>230</v>
      </c>
      <c r="B404" s="1" t="s">
        <v>1673</v>
      </c>
      <c r="C404" s="27">
        <v>107609</v>
      </c>
      <c r="D404" s="1" t="s">
        <v>262</v>
      </c>
      <c r="E404" s="71" t="str">
        <f>IF(VLOOKUP(A404,States!$A$6:$B$55,2,FALSE)="State law lets cities decide whether to hold on-cycle or off-cycle elections",D404,VLOOKUP(VLOOKUP(A404,States!$A$6:$B$55,2,FALSE),'Data Validation Options'!$A$36:$B$40,2,FALSE))</f>
        <v>Off-cycle by state law</v>
      </c>
      <c r="F404" s="2" t="s">
        <v>1664</v>
      </c>
      <c r="G404" s="1" t="s">
        <v>313</v>
      </c>
      <c r="H404" t="s">
        <v>314</v>
      </c>
      <c r="I404" s="6" t="s">
        <v>1666</v>
      </c>
      <c r="J404" s="41" t="str">
        <f t="shared" si="10"/>
        <v>No runoff</v>
      </c>
      <c r="K404" s="1" t="s">
        <v>283</v>
      </c>
      <c r="L404" s="1" t="s">
        <v>269</v>
      </c>
      <c r="M404" s="1"/>
      <c r="O404" s="2" t="s">
        <v>1667</v>
      </c>
      <c r="Q404">
        <f xml:space="preserve"> COUNTIF('Data Validation Options'!$A$14:$A$16,E404)</f>
        <v>0</v>
      </c>
    </row>
    <row r="405" spans="1:17" ht="43.2">
      <c r="A405" t="s">
        <v>230</v>
      </c>
      <c r="B405" s="1" t="s">
        <v>1674</v>
      </c>
      <c r="C405" s="27">
        <v>104047</v>
      </c>
      <c r="D405" s="1" t="s">
        <v>262</v>
      </c>
      <c r="E405" s="71" t="str">
        <f>IF(VLOOKUP(A405,States!$A$6:$B$55,2,FALSE)="State law lets cities decide whether to hold on-cycle or off-cycle elections",D405,VLOOKUP(VLOOKUP(A405,States!$A$6:$B$55,2,FALSE),'Data Validation Options'!$A$36:$B$40,2,FALSE))</f>
        <v>Off-cycle by state law</v>
      </c>
      <c r="F405" s="2" t="s">
        <v>1664</v>
      </c>
      <c r="G405" s="1" t="s">
        <v>313</v>
      </c>
      <c r="H405" t="s">
        <v>314</v>
      </c>
      <c r="I405" s="6" t="s">
        <v>1666</v>
      </c>
      <c r="J405" s="41" t="str">
        <f t="shared" si="10"/>
        <v>No runoff</v>
      </c>
      <c r="K405" s="1" t="s">
        <v>283</v>
      </c>
      <c r="L405" s="1" t="s">
        <v>269</v>
      </c>
      <c r="M405" s="1"/>
      <c r="O405" s="2" t="s">
        <v>1667</v>
      </c>
      <c r="Q405">
        <f xml:space="preserve"> COUNTIF('Data Validation Options'!$A$14:$A$16,E405)</f>
        <v>0</v>
      </c>
    </row>
    <row r="406" spans="1:17" ht="100.8">
      <c r="A406" t="s">
        <v>1675</v>
      </c>
      <c r="B406" t="s">
        <v>230</v>
      </c>
      <c r="C406" s="27">
        <v>671803</v>
      </c>
      <c r="D406" s="1" t="s">
        <v>304</v>
      </c>
      <c r="E406" s="67" t="s">
        <v>304</v>
      </c>
      <c r="F406" s="2" t="s">
        <v>1676</v>
      </c>
      <c r="G406" s="1" t="s">
        <v>306</v>
      </c>
      <c r="H406" t="s">
        <v>314</v>
      </c>
      <c r="I406" s="2" t="s">
        <v>1677</v>
      </c>
      <c r="J406" s="41" t="str">
        <f t="shared" si="10"/>
        <v>No runoff</v>
      </c>
      <c r="K406" s="1" t="s">
        <v>283</v>
      </c>
      <c r="L406" t="s">
        <v>269</v>
      </c>
      <c r="M406" s="1"/>
      <c r="N406" s="2" t="s">
        <v>1678</v>
      </c>
      <c r="Q406">
        <f xml:space="preserve"> COUNTIF('Data Validation Options'!$A$14:$A$16,E406)</f>
        <v>1</v>
      </c>
    </row>
    <row r="407" spans="1:17" ht="115.2">
      <c r="A407" t="s">
        <v>233</v>
      </c>
      <c r="B407" t="s">
        <v>1387</v>
      </c>
      <c r="C407" s="27">
        <v>47129</v>
      </c>
      <c r="D407" s="1" t="s">
        <v>304</v>
      </c>
      <c r="E407" s="67" t="str">
        <f>IF(VLOOKUP(A407,States!$A$6:$B$55,2,FALSE)="State law lets cities decide whether to hold on-cycle elections",D407,VLOOKUP(VLOOKUP(A407,States!$A$6:$B$55,2,FALSE),'Data Validation Options'!$A$36:$B$40,2,FALSE))</f>
        <v>On-cycle by municipal code or charter</v>
      </c>
      <c r="F407" s="6" t="s">
        <v>1679</v>
      </c>
      <c r="G407" s="1" t="s">
        <v>1680</v>
      </c>
      <c r="H407" t="s">
        <v>314</v>
      </c>
      <c r="I407" s="1" t="s">
        <v>1681</v>
      </c>
      <c r="J407" s="41" t="str">
        <f t="shared" si="10"/>
        <v>No runoff</v>
      </c>
      <c r="K407" s="1" t="s">
        <v>283</v>
      </c>
      <c r="L407" s="1" t="s">
        <v>269</v>
      </c>
      <c r="M407" s="1"/>
      <c r="N407" s="1" t="s">
        <v>1682</v>
      </c>
      <c r="Q407">
        <f xml:space="preserve"> COUNTIF('Data Validation Options'!$A$14:$A$16,E407)</f>
        <v>1</v>
      </c>
    </row>
    <row r="408" spans="1:17" ht="43.2">
      <c r="A408" t="s">
        <v>233</v>
      </c>
      <c r="B408" t="s">
        <v>1683</v>
      </c>
      <c r="C408" s="27">
        <v>45746</v>
      </c>
      <c r="D408" s="1" t="s">
        <v>304</v>
      </c>
      <c r="E408" s="67" t="str">
        <f>IF(VLOOKUP(A408,States!$A$6:$B$55,2,FALSE)="State law lets cities decide whether to hold on-cycle elections",D408,VLOOKUP(VLOOKUP(A408,States!$A$6:$B$55,2,FALSE),'Data Validation Options'!$A$36:$B$40,2,FALSE))</f>
        <v>On-cycle by municipal code or charter</v>
      </c>
      <c r="F408" s="6" t="s">
        <v>1684</v>
      </c>
      <c r="G408" s="1" t="s">
        <v>1680</v>
      </c>
      <c r="H408" t="s">
        <v>314</v>
      </c>
      <c r="I408" s="2" t="s">
        <v>1685</v>
      </c>
      <c r="J408" s="41" t="str">
        <f t="shared" si="10"/>
        <v>No runoff</v>
      </c>
      <c r="K408" s="1" t="s">
        <v>283</v>
      </c>
      <c r="L408" s="1" t="s">
        <v>269</v>
      </c>
      <c r="M408" s="1"/>
      <c r="Q408">
        <f xml:space="preserve"> COUNTIF('Data Validation Options'!$A$14:$A$16,E408)</f>
        <v>1</v>
      </c>
    </row>
    <row r="409" spans="1:17" ht="57.6">
      <c r="A409" t="s">
        <v>233</v>
      </c>
      <c r="B409" t="s">
        <v>1686</v>
      </c>
      <c r="C409" s="27">
        <v>30277</v>
      </c>
      <c r="D409" s="1" t="s">
        <v>280</v>
      </c>
      <c r="E409" s="68" t="str">
        <f>IF(VLOOKUP(A409,States!$A$6:$B$55,2,FALSE)="State law lets cities decide whether to hold on-cycle elections",D409,VLOOKUP(VLOOKUP(A409,States!$A$6:$B$55,2,FALSE),'Data Validation Options'!$A$36:$B$40,2,FALSE))</f>
        <v>Off-cycle by municipal code or charter</v>
      </c>
      <c r="F409" s="2" t="s">
        <v>1687</v>
      </c>
      <c r="G409" s="1" t="s">
        <v>1688</v>
      </c>
      <c r="H409" s="1" t="s">
        <v>265</v>
      </c>
      <c r="I409" s="2" t="s">
        <v>1689</v>
      </c>
      <c r="J409" s="41" t="str">
        <f t="shared" si="10"/>
        <v>No runoff</v>
      </c>
      <c r="K409" s="1" t="s">
        <v>283</v>
      </c>
      <c r="L409" s="1" t="s">
        <v>581</v>
      </c>
      <c r="M409" s="1"/>
      <c r="Q409">
        <f xml:space="preserve"> COUNTIF('Data Validation Options'!$A$14:$A$16,E409)</f>
        <v>0</v>
      </c>
    </row>
    <row r="410" spans="1:17" ht="72">
      <c r="A410" t="s">
        <v>233</v>
      </c>
      <c r="B410" t="s">
        <v>1690</v>
      </c>
      <c r="C410" s="27">
        <v>32035</v>
      </c>
      <c r="D410" s="1" t="s">
        <v>304</v>
      </c>
      <c r="E410" s="67" t="str">
        <f>IF(VLOOKUP(A410,States!$A$6:$B$55,2,FALSE)="State law lets cities decide whether to hold on-cycle elections",D410,VLOOKUP(VLOOKUP(A410,States!$A$6:$B$55,2,FALSE),'Data Validation Options'!$A$36:$B$40,2,FALSE))</f>
        <v>On-cycle by municipal code or charter</v>
      </c>
      <c r="F410" s="2" t="s">
        <v>1691</v>
      </c>
      <c r="G410" s="1" t="s">
        <v>1680</v>
      </c>
      <c r="H410" s="1" t="s">
        <v>314</v>
      </c>
      <c r="I410" s="2" t="s">
        <v>1692</v>
      </c>
      <c r="J410" s="41" t="str">
        <f t="shared" si="10"/>
        <v>No runoff</v>
      </c>
      <c r="K410" s="1" t="s">
        <v>283</v>
      </c>
      <c r="L410" s="1" t="s">
        <v>269</v>
      </c>
      <c r="M410" s="1"/>
      <c r="Q410">
        <f xml:space="preserve"> COUNTIF('Data Validation Options'!$A$14:$A$16,E410)</f>
        <v>1</v>
      </c>
    </row>
    <row r="411" spans="1:17" ht="259.2">
      <c r="A411" t="s">
        <v>233</v>
      </c>
      <c r="B411" t="s">
        <v>1693</v>
      </c>
      <c r="C411" s="27">
        <v>26771</v>
      </c>
      <c r="D411" s="1" t="s">
        <v>280</v>
      </c>
      <c r="E411" s="68" t="str">
        <f>IF(VLOOKUP(A411,States!$A$6:$B$55,2,FALSE)="State law lets cities decide whether to hold on-cycle elections",D411,VLOOKUP(VLOOKUP(A411,States!$A$6:$B$55,2,FALSE),'Data Validation Options'!$A$36:$B$40,2,FALSE))</f>
        <v>Off-cycle by municipal code or charter</v>
      </c>
      <c r="F411" s="2" t="s">
        <v>1694</v>
      </c>
      <c r="G411" s="1" t="s">
        <v>1695</v>
      </c>
      <c r="H411" s="1" t="s">
        <v>265</v>
      </c>
      <c r="I411" s="9" t="s">
        <v>283</v>
      </c>
      <c r="J411" s="41" t="str">
        <f t="shared" si="10"/>
        <v>No runoff</v>
      </c>
      <c r="K411" s="1" t="s">
        <v>283</v>
      </c>
      <c r="L411" s="1" t="s">
        <v>269</v>
      </c>
      <c r="M411" s="1"/>
      <c r="O411" s="2" t="s">
        <v>1696</v>
      </c>
      <c r="Q411">
        <f xml:space="preserve"> COUNTIF('Data Validation Options'!$A$14:$A$16,E411)</f>
        <v>0</v>
      </c>
    </row>
    <row r="412" spans="1:17" ht="57.6">
      <c r="A412" t="s">
        <v>237</v>
      </c>
      <c r="B412" t="s">
        <v>1697</v>
      </c>
      <c r="C412" s="27">
        <v>563305</v>
      </c>
      <c r="D412" s="1" t="s">
        <v>280</v>
      </c>
      <c r="E412" s="71" t="str">
        <f>IF(VLOOKUP(A412,States!$A$6:$B$55,2,FALSE)="State law lets cities decide whether to hold on-cycle or off-cycle elections",D412,VLOOKUP(VLOOKUP(A412,States!$A$6:$B$55,2,FALSE),'Data Validation Options'!$A$36:$B$40,2,FALSE))</f>
        <v>Off-cycle by state law</v>
      </c>
      <c r="F412" s="2" t="s">
        <v>1698</v>
      </c>
      <c r="G412" s="1" t="s">
        <v>1699</v>
      </c>
      <c r="H412" s="1" t="s">
        <v>314</v>
      </c>
      <c r="I412" s="2" t="s">
        <v>1700</v>
      </c>
      <c r="J412" s="41" t="str">
        <f t="shared" si="10"/>
        <v>No runoff</v>
      </c>
      <c r="K412" s="1" t="s">
        <v>283</v>
      </c>
      <c r="L412" s="9" t="s">
        <v>581</v>
      </c>
      <c r="M412" s="1"/>
      <c r="N412" s="2" t="s">
        <v>1701</v>
      </c>
      <c r="O412" s="1" t="s">
        <v>1702</v>
      </c>
      <c r="Q412">
        <f xml:space="preserve"> COUNTIF('Data Validation Options'!$A$14:$A$16,E412)</f>
        <v>0</v>
      </c>
    </row>
    <row r="413" spans="1:17" ht="216">
      <c r="A413" t="s">
        <v>237</v>
      </c>
      <c r="B413" t="s">
        <v>1703</v>
      </c>
      <c r="C413" s="27">
        <v>272903</v>
      </c>
      <c r="D413" s="1" t="s">
        <v>280</v>
      </c>
      <c r="E413" s="71" t="str">
        <f>IF(VLOOKUP(A413,States!$A$6:$B$55,2,FALSE)="State law lets cities decide whether to hold on-cycle or off-cycle elections",D413,VLOOKUP(VLOOKUP(A413,States!$A$6:$B$55,2,FALSE),'Data Validation Options'!$A$36:$B$40,2,FALSE))</f>
        <v>Off-cycle by state law</v>
      </c>
      <c r="F413" s="2" t="s">
        <v>1704</v>
      </c>
      <c r="G413" s="1" t="s">
        <v>603</v>
      </c>
      <c r="H413" s="1" t="s">
        <v>314</v>
      </c>
      <c r="I413" s="2" t="s">
        <v>1705</v>
      </c>
      <c r="J413" s="41" t="str">
        <f t="shared" si="10"/>
        <v>No runoff</v>
      </c>
      <c r="K413" s="1" t="s">
        <v>283</v>
      </c>
      <c r="L413" s="9" t="s">
        <v>269</v>
      </c>
      <c r="M413" s="1"/>
      <c r="N413" s="2" t="s">
        <v>1706</v>
      </c>
      <c r="O413" s="1" t="s">
        <v>1707</v>
      </c>
      <c r="Q413">
        <f xml:space="preserve"> COUNTIF('Data Validation Options'!$A$14:$A$16,E413)</f>
        <v>0</v>
      </c>
    </row>
    <row r="414" spans="1:17" ht="28.8">
      <c r="A414" t="s">
        <v>237</v>
      </c>
      <c r="B414" t="s">
        <v>1708</v>
      </c>
      <c r="C414" s="27">
        <v>106095</v>
      </c>
      <c r="D414" s="1" t="s">
        <v>641</v>
      </c>
      <c r="E414" s="71" t="str">
        <f>IF(VLOOKUP(A414,States!$A$6:$B$55,2,FALSE)="State law lets cities decide whether to hold on-cycle or off-cycle elections",D414,VLOOKUP(VLOOKUP(A414,States!$A$6:$B$55,2,FALSE),'Data Validation Options'!$A$36:$B$40,2,FALSE))</f>
        <v>Off-cycle by state law</v>
      </c>
      <c r="F414" s="2" t="s">
        <v>1709</v>
      </c>
      <c r="G414" s="1" t="s">
        <v>603</v>
      </c>
      <c r="H414" s="1" t="s">
        <v>314</v>
      </c>
      <c r="I414" s="2" t="s">
        <v>1710</v>
      </c>
      <c r="J414" s="41" t="str">
        <f t="shared" si="10"/>
        <v>No runoff</v>
      </c>
      <c r="K414" s="1" t="s">
        <v>283</v>
      </c>
      <c r="L414" s="9" t="s">
        <v>269</v>
      </c>
      <c r="M414" s="1"/>
      <c r="N414" s="1" t="s">
        <v>1711</v>
      </c>
      <c r="Q414">
        <f xml:space="preserve"> COUNTIF('Data Validation Options'!$A$14:$A$16,E414)</f>
        <v>0</v>
      </c>
    </row>
    <row r="415" spans="1:17" ht="72">
      <c r="A415" t="s">
        <v>237</v>
      </c>
      <c r="B415" t="s">
        <v>1712</v>
      </c>
      <c r="C415" s="27">
        <v>75349</v>
      </c>
      <c r="D415" s="1" t="s">
        <v>280</v>
      </c>
      <c r="E415" s="71" t="str">
        <f>IF(VLOOKUP(A415,States!$A$6:$B$55,2,FALSE)="State law lets cities decide whether to hold on-cycle or off-cycle elections",D415,VLOOKUP(VLOOKUP(A415,States!$A$6:$B$55,2,FALSE),'Data Validation Options'!$A$36:$B$40,2,FALSE))</f>
        <v>Off-cycle by state law</v>
      </c>
      <c r="F415" s="2" t="s">
        <v>1713</v>
      </c>
      <c r="G415" s="2" t="s">
        <v>1118</v>
      </c>
      <c r="H415" s="1" t="s">
        <v>314</v>
      </c>
      <c r="I415" s="2" t="s">
        <v>1714</v>
      </c>
      <c r="J415" s="41" t="str">
        <f t="shared" si="10"/>
        <v>No runoff</v>
      </c>
      <c r="K415" s="1" t="s">
        <v>283</v>
      </c>
      <c r="L415" s="1" t="s">
        <v>269</v>
      </c>
      <c r="M415" s="1"/>
      <c r="Q415">
        <f xml:space="preserve"> COUNTIF('Data Validation Options'!$A$14:$A$16,E415)</f>
        <v>0</v>
      </c>
    </row>
    <row r="416" spans="1:17" ht="43.2">
      <c r="A416" t="s">
        <v>237</v>
      </c>
      <c r="B416" t="s">
        <v>1715</v>
      </c>
      <c r="C416" s="27">
        <v>76462</v>
      </c>
      <c r="D416" s="1" t="s">
        <v>641</v>
      </c>
      <c r="E416" s="71" t="str">
        <f>IF(VLOOKUP(A416,States!$A$6:$B$55,2,FALSE)="State law lets cities decide whether to hold on-cycle or off-cycle elections",D416,VLOOKUP(VLOOKUP(A416,States!$A$6:$B$55,2,FALSE),'Data Validation Options'!$A$36:$B$40,2,FALSE))</f>
        <v>Off-cycle by state law</v>
      </c>
      <c r="F416" s="2" t="s">
        <v>1716</v>
      </c>
      <c r="G416" s="1" t="s">
        <v>603</v>
      </c>
      <c r="H416" s="1" t="s">
        <v>314</v>
      </c>
      <c r="I416" s="2" t="s">
        <v>1717</v>
      </c>
      <c r="J416" s="41" t="str">
        <f t="shared" si="10"/>
        <v>No runoff</v>
      </c>
      <c r="K416" s="1" t="s">
        <v>283</v>
      </c>
      <c r="L416" s="1" t="s">
        <v>269</v>
      </c>
      <c r="M416" s="1"/>
      <c r="N416" s="2" t="s">
        <v>1718</v>
      </c>
      <c r="Q416">
        <f xml:space="preserve"> COUNTIF('Data Validation Options'!$A$14:$A$16,E416)</f>
        <v>0</v>
      </c>
    </row>
    <row r="417" spans="1:17" ht="28.8">
      <c r="A417" t="s">
        <v>242</v>
      </c>
      <c r="B417" t="s">
        <v>1719</v>
      </c>
      <c r="C417" s="27">
        <v>76462</v>
      </c>
      <c r="D417" s="1" t="s">
        <v>770</v>
      </c>
      <c r="E417" s="65" t="str">
        <f>IF(VLOOKUP(A417,States!$A$6:$B$55,2,FALSE)="State law lets cities decide whether to hold on-cycle elections",D417,VLOOKUP(VLOOKUP(A417,States!$A$6:$B$55,2,FALSE),'Data Validation Options'!$A$36:$B$40,2,FALSE))</f>
        <v>On-cycle, judging from election results</v>
      </c>
      <c r="F417" s="2" t="s">
        <v>1720</v>
      </c>
      <c r="G417" s="1" t="s">
        <v>306</v>
      </c>
      <c r="H417" s="1" t="s">
        <v>314</v>
      </c>
      <c r="I417" s="1" t="s">
        <v>1721</v>
      </c>
      <c r="J417" s="41" t="str">
        <f t="shared" si="10"/>
        <v>No runoff</v>
      </c>
      <c r="K417" s="1" t="s">
        <v>283</v>
      </c>
      <c r="L417" s="9" t="s">
        <v>269</v>
      </c>
      <c r="M417" s="1"/>
      <c r="N417" s="2" t="s">
        <v>1722</v>
      </c>
      <c r="Q417">
        <f xml:space="preserve"> COUNTIF('Data Validation Options'!$A$14:$A$16,E417)</f>
        <v>1</v>
      </c>
    </row>
    <row r="418" spans="1:17" ht="28.8">
      <c r="A418" t="s">
        <v>242</v>
      </c>
      <c r="B418" t="s">
        <v>1723</v>
      </c>
      <c r="C418" s="27">
        <v>58543</v>
      </c>
      <c r="D418" s="1" t="s">
        <v>770</v>
      </c>
      <c r="E418" s="65" t="str">
        <f>IF(VLOOKUP(A418,States!$A$6:$B$55,2,FALSE)="State law lets cities decide whether to hold on-cycle elections",D418,VLOOKUP(VLOOKUP(A418,States!$A$6:$B$55,2,FALSE),'Data Validation Options'!$A$36:$B$40,2,FALSE))</f>
        <v>On-cycle, judging from election results</v>
      </c>
      <c r="F418" s="1"/>
      <c r="G418" s="1" t="s">
        <v>306</v>
      </c>
      <c r="H418" s="1" t="s">
        <v>314</v>
      </c>
      <c r="I418" s="1" t="s">
        <v>1721</v>
      </c>
      <c r="J418" s="41" t="str">
        <f t="shared" si="10"/>
        <v>No runoff</v>
      </c>
      <c r="K418" s="1" t="s">
        <v>283</v>
      </c>
      <c r="L418" s="1" t="s">
        <v>269</v>
      </c>
      <c r="M418" s="1"/>
      <c r="N418" s="2" t="s">
        <v>1724</v>
      </c>
      <c r="Q418">
        <f xml:space="preserve"> COUNTIF('Data Validation Options'!$A$14:$A$16,E418)</f>
        <v>1</v>
      </c>
    </row>
    <row r="419" spans="1:17" ht="57.6">
      <c r="A419" t="s">
        <v>242</v>
      </c>
      <c r="B419" t="s">
        <v>1725</v>
      </c>
      <c r="C419" s="27">
        <v>32035</v>
      </c>
      <c r="D419" s="1" t="s">
        <v>304</v>
      </c>
      <c r="E419" s="67" t="str">
        <f>IF(VLOOKUP(A419,States!$A$6:$B$55,2,FALSE)="State law lets cities decide whether to hold on-cycle elections",D419,VLOOKUP(VLOOKUP(A419,States!$A$6:$B$55,2,FALSE),'Data Validation Options'!$A$36:$B$40,2,FALSE))</f>
        <v>On-cycle by municipal code or charter</v>
      </c>
      <c r="F419" s="2" t="s">
        <v>1726</v>
      </c>
      <c r="G419" s="1" t="s">
        <v>306</v>
      </c>
      <c r="H419" s="1" t="s">
        <v>314</v>
      </c>
      <c r="I419" s="1" t="s">
        <v>1727</v>
      </c>
      <c r="J419" s="41" t="str">
        <f t="shared" si="10"/>
        <v>No runoff</v>
      </c>
      <c r="K419" s="1" t="s">
        <v>283</v>
      </c>
      <c r="L419" s="1" t="s">
        <v>269</v>
      </c>
      <c r="M419" s="1"/>
      <c r="Q419">
        <f xml:space="preserve"> COUNTIF('Data Validation Options'!$A$14:$A$16,E419)</f>
        <v>1</v>
      </c>
    </row>
    <row r="420" spans="1:17" ht="43.2">
      <c r="A420" t="s">
        <v>242</v>
      </c>
      <c r="B420" t="s">
        <v>1728</v>
      </c>
      <c r="C420" s="27">
        <v>33264</v>
      </c>
      <c r="D420" s="1" t="s">
        <v>304</v>
      </c>
      <c r="E420" s="67" t="str">
        <f>IF(VLOOKUP(A420,States!$A$6:$B$55,2,FALSE)="State law lets cities decide whether to hold on-cycle elections",D420,VLOOKUP(VLOOKUP(A420,States!$A$6:$B$55,2,FALSE),'Data Validation Options'!$A$36:$B$40,2,FALSE))</f>
        <v>On-cycle by municipal code or charter</v>
      </c>
      <c r="F420" s="2" t="s">
        <v>1729</v>
      </c>
      <c r="G420" s="1" t="s">
        <v>306</v>
      </c>
      <c r="H420" s="1" t="s">
        <v>314</v>
      </c>
      <c r="I420" s="1" t="s">
        <v>1721</v>
      </c>
      <c r="J420" s="41" t="str">
        <f t="shared" si="10"/>
        <v>No runoff</v>
      </c>
      <c r="K420" s="1" t="s">
        <v>283</v>
      </c>
      <c r="L420" s="1" t="s">
        <v>269</v>
      </c>
      <c r="M420" s="1"/>
      <c r="Q420">
        <f xml:space="preserve"> COUNTIF('Data Validation Options'!$A$14:$A$16,E420)</f>
        <v>1</v>
      </c>
    </row>
    <row r="421" spans="1:17" ht="28.8">
      <c r="A421" t="s">
        <v>242</v>
      </c>
      <c r="B421" t="s">
        <v>1730</v>
      </c>
      <c r="C421" s="27">
        <v>23082</v>
      </c>
      <c r="D421" s="1" t="s">
        <v>770</v>
      </c>
      <c r="E421" s="65" t="str">
        <f>IF(VLOOKUP(A421,States!$A$6:$B$55,2,FALSE)="State law lets cities decide whether to hold on-cycle elections",D421,VLOOKUP(VLOOKUP(A421,States!$A$6:$B$55,2,FALSE),'Data Validation Options'!$A$36:$B$40,2,FALSE))</f>
        <v>On-cycle, judging from election results</v>
      </c>
      <c r="F421" s="1" t="s">
        <v>1731</v>
      </c>
      <c r="G421" s="1" t="s">
        <v>306</v>
      </c>
      <c r="H421" s="1" t="s">
        <v>314</v>
      </c>
      <c r="I421" s="1" t="s">
        <v>1732</v>
      </c>
      <c r="J421" s="1" t="str">
        <f t="shared" si="10"/>
        <v>No runoff</v>
      </c>
      <c r="K421" s="1" t="s">
        <v>283</v>
      </c>
      <c r="L421" s="1" t="s">
        <v>269</v>
      </c>
      <c r="M421" s="1"/>
      <c r="Q421">
        <f xml:space="preserve"> COUNTIF('Data Validation Options'!$A$14:$A$16,E421)</f>
        <v>1</v>
      </c>
    </row>
    <row r="422" spans="1:17">
      <c r="M422" s="1"/>
    </row>
    <row r="423" spans="1:17">
      <c r="M423" s="1"/>
    </row>
    <row r="424" spans="1:17">
      <c r="M424" s="1"/>
      <c r="Q424">
        <f>COUNTIF(Q2:Q421, 1)</f>
        <v>181</v>
      </c>
    </row>
    <row r="425" spans="1:17">
      <c r="A425" s="44"/>
      <c r="B425" s="44"/>
      <c r="C425" s="45"/>
      <c r="D425" s="7"/>
      <c r="E425" s="7"/>
      <c r="F425" s="44"/>
      <c r="M425" s="1"/>
    </row>
    <row r="426" spans="1:17">
      <c r="F426" s="35"/>
      <c r="M426" s="1"/>
    </row>
    <row r="427" spans="1:17">
      <c r="E427" s="55"/>
      <c r="F427" s="35"/>
      <c r="M427" s="1"/>
    </row>
    <row r="428" spans="1:17">
      <c r="F428" s="35"/>
      <c r="M428" s="1"/>
    </row>
    <row r="429" spans="1:17">
      <c r="F429" s="37"/>
      <c r="M429" s="1"/>
    </row>
    <row r="430" spans="1:17">
      <c r="F430" s="37"/>
      <c r="M430" s="1"/>
    </row>
    <row r="431" spans="1:17">
      <c r="F431" s="35"/>
      <c r="M431" s="1"/>
    </row>
    <row r="432" spans="1:17" s="44" customFormat="1">
      <c r="C432" s="45"/>
      <c r="D432" s="7"/>
      <c r="E432" s="7"/>
      <c r="F432" s="46"/>
      <c r="G432" s="7"/>
      <c r="H432" s="7"/>
      <c r="I432" s="7"/>
      <c r="J432" s="7"/>
      <c r="K432" s="7"/>
      <c r="M432" s="1"/>
      <c r="N432" s="7"/>
      <c r="O432" s="7"/>
    </row>
    <row r="433" spans="1:13">
      <c r="M433" s="1"/>
    </row>
    <row r="434" spans="1:13">
      <c r="A434" s="44"/>
      <c r="B434" s="44"/>
      <c r="C434" s="45"/>
      <c r="D434" s="7"/>
      <c r="M434" s="1"/>
    </row>
    <row r="435" spans="1:13">
      <c r="F435" s="35"/>
      <c r="M435" s="1"/>
    </row>
    <row r="436" spans="1:13">
      <c r="F436" s="35"/>
      <c r="M436" s="1"/>
    </row>
    <row r="437" spans="1:13">
      <c r="F437" s="35"/>
      <c r="M437" s="1"/>
    </row>
    <row r="438" spans="1:13">
      <c r="F438" s="35"/>
      <c r="M438" s="1"/>
    </row>
    <row r="439" spans="1:13">
      <c r="F439" s="35"/>
      <c r="M439" s="1"/>
    </row>
    <row r="440" spans="1:13">
      <c r="F440" s="35"/>
      <c r="M440" s="1"/>
    </row>
    <row r="441" spans="1:13">
      <c r="A441" s="44"/>
      <c r="B441" s="44"/>
      <c r="C441" s="45"/>
      <c r="D441" s="7"/>
      <c r="F441" s="46"/>
      <c r="M441" s="1"/>
    </row>
    <row r="442" spans="1:13">
      <c r="A442" s="34"/>
      <c r="B442" s="34"/>
      <c r="C442" s="3"/>
      <c r="D442" s="34"/>
      <c r="E442" s="3"/>
      <c r="M442" s="1"/>
    </row>
    <row r="443" spans="1:13">
      <c r="A443" s="34"/>
      <c r="B443" s="59"/>
      <c r="C443" s="60"/>
      <c r="D443" s="61"/>
      <c r="E443" s="36"/>
      <c r="M443" s="1"/>
    </row>
    <row r="444" spans="1:13">
      <c r="A444" s="34"/>
      <c r="B444" s="59"/>
      <c r="C444" s="60"/>
      <c r="D444" s="61"/>
      <c r="E444" s="36"/>
      <c r="M444" s="1"/>
    </row>
    <row r="445" spans="1:13">
      <c r="A445" s="34"/>
      <c r="B445" s="59"/>
      <c r="C445" s="60"/>
      <c r="D445" s="61"/>
      <c r="E445" s="36"/>
      <c r="M445" s="1"/>
    </row>
    <row r="446" spans="1:13">
      <c r="M446" s="1"/>
    </row>
    <row r="447" spans="1:13">
      <c r="M447" s="1"/>
    </row>
    <row r="448" spans="1:13">
      <c r="M448" s="1"/>
    </row>
    <row r="449" spans="1:13">
      <c r="M449" s="1"/>
    </row>
    <row r="450" spans="1:13">
      <c r="M450" s="1"/>
    </row>
    <row r="451" spans="1:13">
      <c r="M451" s="1"/>
    </row>
    <row r="452" spans="1:13">
      <c r="B452" s="27"/>
      <c r="M452" s="1"/>
    </row>
    <row r="453" spans="1:13">
      <c r="B453" s="27"/>
      <c r="M453" s="1"/>
    </row>
    <row r="454" spans="1:13">
      <c r="M454" s="1"/>
    </row>
    <row r="455" spans="1:13">
      <c r="A455" s="1"/>
      <c r="M455" s="1"/>
    </row>
    <row r="456" spans="1:13">
      <c r="M456" s="1"/>
    </row>
    <row r="457" spans="1:13">
      <c r="M457" s="1"/>
    </row>
    <row r="458" spans="1:13">
      <c r="C458" s="58"/>
      <c r="D458" s="56"/>
      <c r="E458" s="57"/>
      <c r="M458" s="1"/>
    </row>
    <row r="459" spans="1:13">
      <c r="C459" s="58"/>
      <c r="D459" s="56"/>
      <c r="E459" s="57"/>
      <c r="M459" s="1"/>
    </row>
    <row r="460" spans="1:13">
      <c r="M460" s="1"/>
    </row>
    <row r="461" spans="1:13" ht="8.25" customHeight="1">
      <c r="M461" s="1"/>
    </row>
  </sheetData>
  <customSheetViews>
    <customSheetView guid="{B4DEF29F-898C-4C4A-8A41-2FA465B1E04E}">
      <pane xSplit="2" ySplit="1" topLeftCell="L35" activePane="bottomRight"/>
      <selection pane="bottomRight" activeCell="N39" sqref="N39"/>
      <pageMargins left="0" right="0" top="0" bottom="0" header="0" footer="0"/>
      <pageSetup orientation="portrait" r:id="rId1"/>
    </customSheetView>
    <customSheetView guid="{12822D47-9762-483A-A695-BD74564A7120}">
      <pane xSplit="2.379032258064516" ySplit="0.9" topLeftCell="L35" activePane="bottomRight"/>
      <selection pane="bottomRight" activeCell="N39" sqref="N39"/>
      <pageMargins left="0" right="0" top="0" bottom="0" header="0" footer="0"/>
      <pageSetup orientation="portrait" r:id="rId2"/>
    </customSheetView>
  </customSheetViews>
  <conditionalFormatting sqref="D1:D457 D460:D462 D472:D1048576">
    <cfRule type="cellIs" priority="13" operator="equal">
      <formula>"Off cycle by state law"</formula>
    </cfRule>
  </conditionalFormatting>
  <conditionalFormatting sqref="E1:E1048576 C442">
    <cfRule type="cellIs" dxfId="5" priority="1" operator="equal">
      <formula>"On cycle, judging from election results"</formula>
    </cfRule>
    <cfRule type="cellIs" dxfId="4" priority="2" operator="equal">
      <formula>"Off cycle, judging from election results"</formula>
    </cfRule>
    <cfRule type="cellIs" dxfId="3" priority="3" operator="equal">
      <formula>"On cycle by municipal code or charter"</formula>
    </cfRule>
    <cfRule type="cellIs" priority="4" operator="equal">
      <formula>"On cycle by municipal code or charter"</formula>
    </cfRule>
    <cfRule type="cellIs" dxfId="2" priority="5" operator="equal">
      <formula>"On cycle by state law"</formula>
    </cfRule>
  </conditionalFormatting>
  <conditionalFormatting sqref="E2:E421">
    <cfRule type="cellIs" dxfId="1" priority="11" operator="equal">
      <formula>"Off cycle by municipal code or charter"</formula>
    </cfRule>
    <cfRule type="cellIs" dxfId="0" priority="12" operator="equal">
      <formula>"Off cycle by state law"</formula>
    </cfRule>
  </conditionalFormatting>
  <dataValidations count="3">
    <dataValidation type="list" allowBlank="1" showInputMessage="1" showErrorMessage="1" sqref="D460:D462 D472:D1048576 D446:D457 E460:E1048576 D433:D441 E2:E457 D2:D424" xr:uid="{63C7C490-F7EF-49E2-B011-6C05E7CF3B72}">
      <formula1>city_on_cycle_options</formula1>
    </dataValidation>
    <dataValidation showDropDown="1" showInputMessage="1" showErrorMessage="1" sqref="D1" xr:uid="{3FD0379A-05D0-4E04-9F1C-C9A82B776F26}"/>
    <dataValidation type="list" allowBlank="1" showInputMessage="1" showErrorMessage="1" sqref="H1:H1048576" xr:uid="{1E530965-44E2-432F-B43E-5B355E7C45BF}">
      <formula1>primary_options</formula1>
    </dataValidation>
  </dataValidations>
  <hyperlinks>
    <hyperlink ref="F2" r:id="rId3" display="Code §11-46-21: &quot;(a) The regular municipal elections in cities and towns shall be held on the fourth Tuesday in August 2025, and quadrennially thereafter, and, when necessary as provided in subsection (d) of Section 11-46-55, a second or runoff election shall be held on the fourth Tuesday following the regular election.&quot;" xr:uid="{64F160E6-7E58-4FE3-84FC-4843168320B7}"/>
    <hyperlink ref="F3" r:id="rId4" display="Code §11-46-21: &quot;(a) The regular municipal elections in cities and towns shall be held on the fourth Tuesday in August 2025, and quadrennially thereafter, and, when necessary as provided in subsection (d) of Section 11-46-55, a second or runoff election shall be held on the fourth Tuesday following the regular election.&quot;" xr:uid="{38B589E0-5DF7-4B12-ACF5-4B5A9CBB3E66}"/>
    <hyperlink ref="I2" r:id="rId5" display="Primary elections of political parties are hereby abolished in cities and towns of this state which have a population of 300,000 inhabitants or less, according to the latest federal decennial census, and election of the members of the municipal governing body of said cities and towns shall be by and on a nonpartisan ballot in all elections held for the purpose of electing members of the governing body." xr:uid="{8CF132C1-E426-4B81-A47B-B7E02764D520}"/>
    <hyperlink ref="I3" r:id="rId6" display="Primary elections of political parties are hereby abolished in cities and towns of this state which have a population of 300,000 inhabitants or less, according to the latest federal decennial census, and election of the members of the municipal governing body of said cities and towns shall be by and on a nonpartisan ballot in all elections held for the purpose of electing members of the governing body." xr:uid="{0F19E98E-8F1A-4189-BB06-97DEDCBC2370}"/>
    <hyperlink ref="I4" r:id="rId7" display="Primary elections of political parties are hereby abolished in cities and towns of this state which have a population of 300,000 inhabitants or less, according to the latest federal decennial census, and election of the members of the municipal governing body of said cities and towns shall be by and on a nonpartisan ballot in all elections held for the purpose of electing members of the governing body." xr:uid="{7B2F5231-77C5-451C-9A1E-452BBACA1B2E}"/>
    <hyperlink ref="I5" r:id="rId8" display="Primary elections of political parties are hereby abolished in cities and towns of this state which have a population of 300,000 inhabitants or less, according to the latest federal decennial census, and election of the members of the municipal governing body of said cities and towns shall be by and on a nonpartisan ballot in all elections held for the purpose of electing members of the governing body." xr:uid="{5D41FAB6-F701-4756-A069-DB57535E52D3}"/>
    <hyperlink ref="F6" r:id="rId9" display="Alabama House Bill 484, Passed 2015-05-21, Section 2: &quot; Notwithstanding any other provision of 23 law, any Class 4 municipality organized pursuant to Chapter 24 44B, commencing with Section 11-44B-1 of Title 11 of the Code 25 of Alabama 1975, the election for the mayor, members of the 26 city council, and members of the city board of education of Page 1 1 the Class 4 municipality shall be held on the first Tuesday in March and every four years thereafter.&quot;" xr:uid="{B98A7010-4EA1-4A3D-9836-0AE6264FFD4D}"/>
    <hyperlink ref="I6" r:id="rId10" display="Primary elections of political parties are hereby abolished in cities and towns of this state which have a population of 300,000 inhabitants or less, according to the latest federal decennial census, and election of the members of the municipal governing body of said cities and towns shall be by and on a nonpartisan ballot in all elections held for the purpose of electing members of the governing body." xr:uid="{7E88795B-0306-432D-8613-BD13391BAD2C}"/>
    <hyperlink ref="N2" r:id="rId11" xr:uid="{1D906B4B-BD06-4D79-B3BD-EFDCFB2BB0F5}"/>
    <hyperlink ref="F12" r:id="rId12" display="Charter, Chapter III, Section 6" xr:uid="{043C0C28-40C2-47DD-B425-89EF168E30E1}"/>
    <hyperlink ref="F14" r:id="rId13" display="Charter, Article VII, Section 701." xr:uid="{64AD497C-AB79-49B8-8421-35A02B517D9A}"/>
    <hyperlink ref="F15" r:id="rId14" display="Charter, Article VII, Section 701." xr:uid="{4D1D7799-5BCB-41A7-B1FE-323AB2791793}"/>
    <hyperlink ref="F16" r:id="rId15" location="IP18631" display="Charter, Article IX, Section 6." xr:uid="{670EA50A-0813-4FB0-9478-1A5CF53D1613}"/>
    <hyperlink ref="I13" r:id="rId16" display="Charter, Chapter XVI, Section 2: &quot;Primary elections under this Charter shall be held on the third Tuesday in September of each year in which a general election for the offices of mayor and councilmen, or councilmen only, shall be held as hereinafter provided in this chapter. &quot;" xr:uid="{A7BD8A18-B52C-4AF9-A1D6-25B1BE93D44A}"/>
    <hyperlink ref="K12" r:id="rId17" display="runoffs on the second Tuesday in March" xr:uid="{1ED59496-F5F9-41E9-850F-1282387E1416}"/>
    <hyperlink ref="I14" r:id="rId18" display="a primary is held in August" xr:uid="{2F18E2FD-C3D5-491C-BE21-58FB338B82C0}"/>
    <hyperlink ref="I15" r:id="rId19" display="Charter, Article VII, Section 701: &quot;Pursuant to Section 701(F) of this Charter and Ordinance 5292, the Primary election for the Offices of Mayor and Councilmember shall be held on the tenth Tuesday before the first Tuesday after the first Monday in November of even-numbered years&quot;" xr:uid="{4B943E02-CBF7-4978-BDC0-E089850089FE}"/>
    <hyperlink ref="L16" r:id="rId20" location="IP18631" display="If a candidate receives a majority of the votes in the primary, then no general election is held for that position. " xr:uid="{59DA8EF2-F9AB-4FC0-9BD3-3F4E94C7BEFE}"/>
    <hyperlink ref="I16" r:id="rId21" location="IP18631" display="a primary is held in August" xr:uid="{CDA8A8DB-AC97-4544-8C88-5BBC16EB5785}"/>
    <hyperlink ref="F17" r:id="rId22" display="Ordinances, Chapter 26, Sec 26-7(a)" xr:uid="{0B8CA45F-D622-4F44-AFD4-D86C89011EE6}"/>
    <hyperlink ref="I17" r:id="rId23" display="a primary is held on the first Tuesday in August" xr:uid="{01D6861F-952C-49DD-A0BE-CE03FEA99F06}"/>
    <hyperlink ref="F18" r:id="rId24" display="https://library.municode.com/az/glendale/codes/code_of_ordinances?nodeId=PTITHCH_ARTIXEL" xr:uid="{ACB07001-D2F6-43D0-9092-DC8DB5EC4F1C}"/>
    <hyperlink ref="L18" r:id="rId25" display="Yes." xr:uid="{30E40799-EF90-4BA6-AA8E-E78F99419FC9}"/>
    <hyperlink ref="I18" r:id="rId26" display="first Tuesday in August." xr:uid="{A88A8A36-A1CE-4016-ACA7-C51894DB62CC}"/>
    <hyperlink ref="F13" r:id="rId27" display="Charter, Chapter XVI, Section 3. " xr:uid="{EEF4D344-CBA7-4234-A3E8-6A585ACEBE1A}"/>
    <hyperlink ref="O12" r:id="rId28" display="Chapter XV of the charter explains the initiative process.  The petition must be signed by 15 percent of the voters. City council can either approve it directly or call a special election." xr:uid="{ACEA490E-0E93-44F6-836A-55CC111D1E45}"/>
    <hyperlink ref="O13" r:id="rId29" display="Chapter XIX of the charter explains the initiative process.  The petition must be signed by 15 percent of the voters. The Mayor and City Council can either approve it directly or call a special election." xr:uid="{972990E0-F22D-48EF-8C68-4F93EC3C72B7}"/>
    <hyperlink ref="O16" r:id="rId30" display="Initiative petition requires:_x0009_27,244" xr:uid="{C471BF47-136C-4022-BE5A-9568E57292F5}"/>
    <hyperlink ref="O17" r:id="rId31" display="Charter section 26 describes the initiative process.  I do not see where it says how many signatures the petition must have. Nor how city council handles valid petitions." xr:uid="{DC143418-9260-4394-9DCE-FA663171A8F1}"/>
    <hyperlink ref="F19" r:id="rId32" display="Charter, Chapter 4, Section 4-4: &quot;Municipal primary and general elections will be held on dates designated by State Statute." xr:uid="{201FE1B4-BE19-4AC2-ABF3-583BB325A4FA}"/>
    <hyperlink ref="I19" r:id="rId33" display="Charter, Chapter 4, Section 4.1: &quot;For purposes of this code and the Charter of the City of Peoria, the primary election of the City may be deemed to be the general election, if applicable. […] Any candidate who receives a majority of all votes cast at the primary election shall be declared elected.&quot;" xr:uid="{0525A7B2-0E2E-4CA0-B3C8-5E4C80C36B03}"/>
    <hyperlink ref="L19" r:id="rId34" display="Yes. &quot;Any candidate who receives a majority of all votes cast at the primary election shall be declared elected.&quot;" xr:uid="{94CED3BE-4245-47BA-9623-6B597E300E2F}"/>
    <hyperlink ref="O19" r:id="rId35" xr:uid="{FA2C3192-5987-4E70-B05F-F2C347C8453F}"/>
    <hyperlink ref="F21" r:id="rId36" xr:uid="{B295F9C7-E441-47AE-B4DF-B0F2C68E00D3}"/>
    <hyperlink ref="I21" r:id="rId37" xr:uid="{502E7833-6EA6-4093-968C-54B5D41D7460}"/>
    <hyperlink ref="L21" r:id="rId38" display="Yes. Code, Section 14-4: &quot;Any candidate who receives at the primary election a majority of all the votes cast shall be declared to be elected to the office for which he is a candidate effective as of the date of the general election and no further election shall be held as to said candidate.&quot;" xr:uid="{39A5BA91-1C22-4297-BB4D-C13B77F85E87}"/>
    <hyperlink ref="L22" r:id="rId39" display="Yes. Code, Section 2-3-1: &quot;Any candidate for the council who shall receive at the primary election a majority of all the votes cast shall be declared to be elected to the office for which the person is a candidate effective as of the date of the general election, and no further election shall be held as to said candidate.&quot;" xr:uid="{542FE13F-3C53-44AF-AE90-30E6C49C7055}"/>
    <hyperlink ref="L23" r:id="rId40" display="Yes. Code Section 2-3-1: &quot;Any candidate who shall receive at the primary election a majority of all the votes cast shall be declared to be elected to the office for which he or she is a candidate effective as of the date of the general election, and no further election shall be held as to said candidate; provided that if more candidates receive a majority than there are offices to be filled then those equal in number to the offices to be filled receiving the highest number of votes shall be declared elected.&quot;" xr:uid="{5945AE11-63C5-4FC1-A670-31E0AB24ED04}"/>
    <hyperlink ref="F20" r:id="rId41" xr:uid="{0B87F8D9-B363-4395-8FCB-9A20112BC8F3}"/>
    <hyperlink ref="F24" r:id="rId42" display="7-5-102" xr:uid="{B0880841-F1BE-42B4-B0D5-CB091DA50C5C}"/>
    <hyperlink ref="K24" r:id="rId43" location=":~:text=%C2%A7%207-5-106%20-%20Runoff%20elections%20for%20county%20and,7-5-106.%20Runoff%20elections%20for%20county%20and%20municipal%20officers." xr:uid="{B081BA6D-FC4C-4FFD-80C0-00D10263B283}"/>
    <hyperlink ref="F29" r:id="rId44" location="JD_Ch401" display="Charter, section 401 (b): &quot; Beginning in the year 2020, for City offices and elections of the Board of Education, primary nominating elections shall be held on the first Tuesday after the first Monday in March in every even-numbered year, and general municipal elections shall be held on the first Tuesday after the first Monday in November of every even-numbered year&quot;" xr:uid="{C8BA9CA0-E161-4819-B803-52F2CB395CAC}"/>
    <hyperlink ref="F30" r:id="rId45" display="Charter  Article II, Section 10: &quot;the general municipal election for these offices shall be held on the same date as the California State general election for that year&quot;" xr:uid="{DB3EDB0D-5E39-40FD-A436-FC4CC8F01BD6}"/>
    <hyperlink ref="F31" r:id="rId46" display="Charter, section 1600" xr:uid="{09B87343-6000-4D6D-9936-8963B8967E91}"/>
    <hyperlink ref="F32" r:id="rId47" display="Charter section 13.102" xr:uid="{AB35E8D1-21E8-4D61-8F33-09C59EFD42D8}"/>
    <hyperlink ref="F34" r:id="rId48" display="Charter Section 152" xr:uid="{1CC56968-AF6E-460D-93F2-1F0278AF9137}"/>
    <hyperlink ref="F33" r:id="rId49" display="Charter Section 303" xr:uid="{2CC27614-E8C2-4850-B128-30E523EDED81}"/>
    <hyperlink ref="O30" r:id="rId50" display="A link about the charter ammendment process" xr:uid="{49D4A6BA-0AD8-4BA1-B9EB-F879C85D2F4E}"/>
    <hyperlink ref="L33" r:id="rId51" display="Yes." xr:uid="{5CF3179C-0466-43EB-8C73-B156C82E4889}"/>
    <hyperlink ref="L34" r:id="rId52" display="Yes." xr:uid="{7607AF93-8FB7-469D-A21F-C729DC36ED60}"/>
    <hyperlink ref="I35" r:id="rId53" display="the first Tuesday after the first Monday in June" xr:uid="{CF45874B-1A58-4DBE-9BA1-5ED3968E31D2}"/>
    <hyperlink ref="L35" r:id="rId54" display="Yes." xr:uid="{66E7D0B2-DDC1-4300-ADE5-ECC8907C7207}"/>
    <hyperlink ref="F36" r:id="rId55" display="Charter, Article XI, Section 1101" xr:uid="{3E7C91B3-D3DF-4320-BC42-2DE48F8FD2C3}"/>
    <hyperlink ref="F38" r:id="rId56" display="Charter, Article XIII, section 1300" xr:uid="{E80AE5C5-40EF-44B8-9C7D-AADB6CD30174}"/>
    <hyperlink ref="F37" r:id="rId57" display="Charter, Section 67" xr:uid="{C9D0C5F6-996F-4385-B6B9-24F3D88562B1}"/>
    <hyperlink ref="N38" r:id="rId58" display="I can find no indication that Anaheim hold primary or runoff elections, either in the city charter or in election results." xr:uid="{9C0534CB-A242-4468-9D0C-F7BFF0FD4D85}"/>
    <hyperlink ref="N39" r:id="rId59" display="Santa Ana does not seem to hold primaries. There are some records of &quot;special municipal elections in the past.&quot;" xr:uid="{7B331393-9D88-436C-B3AE-6B6DF66684FA}"/>
    <hyperlink ref="F39" r:id="rId60" display="Charter, Article XII, section 1201" xr:uid="{23B7A7AB-1350-412A-9696-EEA6FBB37ED8}"/>
    <hyperlink ref="F40" r:id="rId61" display="there may be  a special election, synchronized with the state general election, that is used as a runoff election" xr:uid="{040680EA-69AB-4515-9E65-53733E62CF18}"/>
    <hyperlink ref="F41" r:id="rId62" display="Charter, Article VII, Section 700: &quot;A general municipal election, for the election of persons to the elective offices of the City, shall be consolidated with the statewide general election in each even-numbered year or, in the event no such statewide general election is held, shall be held on the first Tuesday after the first Monday of November in each even-numbered year.&quot;" xr:uid="{7F611E92-50BE-4B73-8A29-E4E60DAC60A2}"/>
    <hyperlink ref="L41" r:id="rId63" display="Yes. City's webpage: &quot;To be elected as a Councilmember, a candidate nominated from a Council district must receive the majority of votes cast by voters of that district at the Primary Election. If no candidate received a majority of votes, a runoff election shall be held at the General Election.&quot;" xr:uid="{10E80978-22E1-40AD-ADA9-3D0816333A02}"/>
    <hyperlink ref="F42" r:id="rId64" display="Charter, Section 900 (b)" xr:uid="{CCF184C4-39AB-4CC5-8151-AFBDBF0CD527}"/>
    <hyperlink ref="F43" r:id="rId65" display="Charter, Article IX, Section 900" xr:uid="{A37E4F48-8E7E-4041-AA9E-10A17E1E6208}"/>
    <hyperlink ref="F44" r:id="rId66" location="!/Fremont02/Fremont0205.html" display="City Code 2.05.080: &quot;Pursuant to Cal. Gov’t Code § 36503, the general municipal election of the city of Fremont shall be held on the same day as the statewide general election, as set forth in Cal. Elec. Code § 1301. (Ord. 1500 § 2, 4-27-82; Ord. 1977 § 2(a), 8-13-91; Ord. 10-2017 § 1, 6-13-17. 1990 Code § 2-1105.)&quot;" xr:uid="{5B4353C8-CD3A-4BF3-8608-655D57846834}"/>
    <hyperlink ref="F73" r:id="rId67" location="600.01" display="Charter, Article VI, Section 600.01" xr:uid="{7B8580F7-9B8C-48B5-B94B-4D5432DD8934}"/>
    <hyperlink ref="I73" r:id="rId68" location="700" display="The charter specifies that no primaries may be held." xr:uid="{8869486D-0F4F-4BD6-8B94-A15CD7F806ED}"/>
    <hyperlink ref="I29" r:id="rId69" location="JD_Ch401." display="There is a primary the first Tuesday after the first Monday in March" xr:uid="{B07595A7-04BE-4D6C-8CDB-D305D3DDB9D4}"/>
    <hyperlink ref="F46" r:id="rId70" display="Charter Article VIII:&quot; ELECTIONS Beginning in 2018, primary and general election shall be held in said City in consolidation with the State Primary Election and the State General Election and every two (2) years thereafter.&quot;" xr:uid="{5A723370-031B-4724-AFA2-A3C33DFA3767}"/>
    <hyperlink ref="F47" r:id="rId71" display="Charter, Article III, Section 300: &quot;Regular Municipal Elections for the election of officers and for such other purposes as the Council may prescribe shall be held biennially on the first Tuesday after the first Monday in November of each even-numbered year, to coincide with the statewide general election.&quot;" xr:uid="{D51E3060-6F9E-46BC-9585-9FF197ED50A6}"/>
    <hyperlink ref="F45" r:id="rId72" display="&quot;Regular elections are consolidated with statewide elections in November of even-numbered years to fill expired City Council terms&quot;" xr:uid="{AD413A7F-B42E-402C-83D8-077070F14D98}"/>
    <hyperlink ref="F48" r:id="rId73" display="&quot; The City’s municipal elections are generally held on the first Tuesday in November in even-numbered years.&quot;" xr:uid="{5698D932-A5D8-4C36-B950-766D3202B465}"/>
    <hyperlink ref="F50" r:id="rId74" display="City Code, Article IV, Section 1-50: &quot; Pursuant to Cal. Elections Code, Section 1301(b)(1), the general municipal election for all elected city officers shall be held on the same day as the general Statewide election. &quot;" xr:uid="{6BEF7FFF-4F1C-4434-AFE2-9754D3CFF471}"/>
    <hyperlink ref="F51" r:id="rId75" xr:uid="{6ECBC4C3-5EEB-4457-93D0-CE2D78B3BA9D}"/>
    <hyperlink ref="F52" r:id="rId76" display="Charter, Article V, Section 1: &quot;General municipal elections of officers and for such other purposes as the council may prescribe shall be held in the city to coincide with any statewide primary election date in even numbered years,&quot; AND CA Elec Code § 1201 (2020): &quot;The statewide direct primary shall be held on the first Tuesday after the first Monday in June of each even-numbered year that is not evenly divisible by four and on the first Tuesday after the first Monday in March in each even-numbered year that is evenly divisible by four.&quot;" xr:uid="{68C8720C-00FC-4051-B5C4-F4FA20233EA5}"/>
    <hyperlink ref="O52" r:id="rId77" display="Charter, Article XVIII, Section 1: &quot;The laws of the State of California providing for the initiative, referendum and recall* in cities as they now exist or hereafter may be amended, are hereby made a part of this Charter and all action under the initiative, referendum and recall in the City of Glendale shall be taken in accordance with said laws.&quot;" xr:uid="{D7471BE8-2E87-40E2-B03E-39179639E81D}"/>
    <hyperlink ref="F53" r:id="rId78" location="JD_Title2Ch.10" display="Ontario Municipal code,Title 2, chapter 10: &quot;The General Municipal Election of the City of Ontario shall be held on the same day as the statewide General Election, namely, on the first Tuesday after the first Monday of November in each even-numbered year.&quot;" xr:uid="{12FF22E2-B422-4145-8713-9968BCCFB71E}"/>
    <hyperlink ref="F55" r:id="rId79" display="Charter, Section 30: &quot;General municipal elections of the City shall be held on the first Tuesday after the first Monday in November of each even-numbered year. All elections shall be held in accordance with the provisions of the Elections Code of the State of California, as the same now exists or hereafter may be amended, for the holding of municipal elections, so far as the same are not in conflict with this Charter. Elections shall be conducted pursuant to the election laws of the state as the same relate to municipal elections.&quot;" xr:uid="{207DEE39-1CDB-4A9D-8AB9-70CBE1C690B2}"/>
    <hyperlink ref="O55" r:id="rId80" display="Charter, Section 32: &quot; Ordinances may be initiated, or the referendum exercised on ordinances passed by the Council under and in accordance with the Constitution and general laws of the state, and any elective officer may be recalled from office under and in pursuance of the provisions of the Constitution and general laws. In case an officer be recalled the office held by him or her shall be deemed vacant and shall be filled by appointment by the Council as in the case of any other vacancy. The Council shall, by ordinance, provide the detailed procedure for carrying out the provisions of this section.&quot;" xr:uid="{21E04E66-2DC9-42A1-A9AF-07BE8FC27B5C}"/>
    <hyperlink ref="O46" r:id="rId81" display="Charter, ARTICLE IX, Section 900. &quot;Initiative, Citizen Referendum and Recall Initiatives, citizen referenda, and recalls shall follow the procedures of the State Elections Code, as applicable to general law cities. ARTICLE X: CHARTER AMENDMENTS Section 1000. Charter Amendments Amendments to this Charter shall be made in accordance with the procedures of the State Elections Code, as applicable to charter cities. Section 1001. Periodic Review of Charter By December 2017, the Council shall establish a process to ensure the periodic review of this Charter to identify potential amendments that enhance clarity, efficiency, and the principles of the council-manager form of government&quot;" xr:uid="{F30B8026-3AB5-4C33-8085-ED87D96B03C4}"/>
    <hyperlink ref="F57" r:id="rId82" display="https://library.municode.com/ca/oceanside/codes/code_of_ordinances?nodeId=CH2AD_ARTXVSTELCOOF_S2.90ELSC" xr:uid="{F93D4E6F-DB3D-4D8B-8BFF-A983B2AE4DDD}"/>
    <hyperlink ref="F59" r:id="rId83" display="Ordinance No. 1086: &quot;Section 1. Pursuant to Section 102 of the city's Charter and other applicable law, the City hereby reestablishes the second Tuesday in April of even-numbered years as the date of the general municipal election. &quot;" xr:uid="{51C3FB89-9ABF-4DB5-85BC-E44F2A3C5F13}"/>
    <hyperlink ref="F60" r:id="rId84" location="!/Palmdale04/Palmdale0401.html" display="Municipal Code, Chapter 4.01: &quot;Pursuant to Sections 1301 and 10403.5 of the California Elections Code, the day of the general municipal election in the City of Palmdale, California, is moved from the first Tuesday after the first Monday in November of odd-numbered years to the first Tuesday after the first Monday in November of even-numbered years. &quot;" xr:uid="{B181C5DC-17BE-4828-A137-F257BF845271}"/>
    <hyperlink ref="I61" r:id="rId85" display="This shows municipal city council results at the time of the statewide direct primary. Presumably these are municipal primary results" xr:uid="{9F70D3E8-19F1-4126-86E3-42BBFC3C0362}"/>
    <hyperlink ref="F61" r:id="rId86" display="Charter, Article 3, Section 3.1. (2023): &quot;General municipal elections of officers and for such other purposes as the Council may prescribe shall be held in the City of Salinas on the first Tuesday following the first Monday in November of each even-numbered year.&quot;" xr:uid="{D1150C51-30B0-4D63-969B-6CBA72336D72}"/>
    <hyperlink ref="F62" r:id="rId87" display="Corona is a general law city, not a charter city. (per their webpage)  They follow the state for their general election date. They do not have a primary election.  The municipal code does not mention election dates." xr:uid="{74A6FF88-B09F-4BA8-91F8-49D1437FDA6E}"/>
    <hyperlink ref="F63" r:id="rId88" xr:uid="{7FFE8697-0BCF-43E3-8F1E-02586890A308}"/>
    <hyperlink ref="F64" r:id="rId89" display="Charter, Article VI, Section 6.01: &quot;General Municipal Elections for the election of officers and for such other purposes as the council may prescribe, shall be held in the City on the date specified by the Elections Code of the State of California for State-wide general elections (Elections Code Section 2550). Such General Municipal Elections shall be conducted in each even-numbered year.&quot;" xr:uid="{03596FE3-C532-41FD-8CFA-AB47F18D9B6C}"/>
    <hyperlink ref="F65" r:id="rId90" display="Charter, Article XIV, Section 1400: &quot;A regular election to fill elective offices shall be held in the City of Sunnyvale on the first Tuesday after the first Monday in November of each even-numbered year, commencing with the year 2016, and the same shall be known as the General Municipal Election.&quot;" xr:uid="{7D566554-95E2-4550-AE88-5D3FB5DAB483}"/>
    <hyperlink ref="F66" r:id="rId91" xr:uid="{8FDC0569-333C-4350-AD3D-05D7A698CC62}"/>
    <hyperlink ref="F67" r:id="rId92" display="Charter, Article IX, Sec. 901:&quot;General municipal elections for the election of Councilmembers and for such other purposes as the Council may prescribe shall be held in the City on the first Tuesday after the first Monday in November in each even-numbered year.&quot;" xr:uid="{26FBF733-A904-4CD6-B1A8-47756A973448}"/>
    <hyperlink ref="I67" r:id="rId93" display="Starting in 2024, there will be municipal primaries tied to the Statewide Direct Primary. (The statewide direct primary shall be held on the first Tuesday after the first Monday in June of each even-numbered year that is not evenly divisible by four and on the first Tuesday after the first Monday in March in each even-numbered year that is evenly divisible by four.)" xr:uid="{DEE08571-938E-4114-9547-93FC4D793287}"/>
    <hyperlink ref="F103" r:id="rId94" display="§ 8.2.2" xr:uid="{68AF0630-9C01-4D8F-A342-637170D30FDF}"/>
    <hyperlink ref="F104" r:id="rId95" display="https://codelibrary.amlegal.com/codes/coloradospringsco/latest/coloradosprings_co/0-0-0-25954" xr:uid="{107AF551-6120-4569-B60F-77C946428893}"/>
    <hyperlink ref="F105" r:id="rId96" display="https://aurora.municipal.codes/Charter/2-4" xr:uid="{AC9F8DC0-0625-4F26-B0B5-6A093D005EBB}"/>
    <hyperlink ref="F106" r:id="rId97" display="Article VIII, Sect 2" xr:uid="{9F5507B7-44BA-41F6-A831-01FB9A9537AD}"/>
    <hyperlink ref="N103" r:id="rId98" display="The charter says in Section 8.3.6 that ammendments are governed by the laws in Section 9 of Article XX of the Colorado Constitution. That says the electors of the city may amend the charter, but it provides no details beyond that." xr:uid="{9628FBD0-6ADB-4356-A035-56DF879BA0E3}"/>
    <hyperlink ref="F108" r:id="rId99" display="Ordinance 8546, adopted in 2022" xr:uid="{960B3FAA-785D-49F2-9F27-FE2ACAF2A09C}"/>
    <hyperlink ref="N108" r:id="rId100" display="Boulder will use ranked choice voting for Mayor in 2023." xr:uid="{AC153E6F-0D72-4CA3-98A8-9C541C35CA33}"/>
    <hyperlink ref="K103" r:id="rId101" display="If necessary, a runoff is held the first Tuesday in June" xr:uid="{1C481F0B-19FA-4716-AFEC-45B3332B1ABB}"/>
    <hyperlink ref="O103" r:id="rId102" display="Proposal to city council, amend in city council, petition of populace (5 percent for regular election, 10 percent for special election), ballot" xr:uid="{BBD824E4-BE4B-4123-9E2E-E1B4B3BAAA76}"/>
    <hyperlink ref="O107" r:id="rId103" xr:uid="{9536FC41-CFA3-4EC2-9FC7-B4639EC09DA5}"/>
    <hyperlink ref="O109" r:id="rId104" xr:uid="{50F359D8-0E08-4F1C-81E0-3B80B35C6442}"/>
    <hyperlink ref="O110" r:id="rId105" display="An initiative must be signed by at least 5  registered voters. Then city council can either adopt it unchanged or put it to ballot." xr:uid="{C511D022-8DE0-4216-BA82-5457CC42F7BC}"/>
    <hyperlink ref="F110" r:id="rId106" display="Charter, Section 3.2:&quot;Regular Municipal Elections shall be held biennially on the first Tuesday in November in odd-numbered years.&quot;" xr:uid="{82719741-C25C-4932-B26E-786E9CD478E1}"/>
    <hyperlink ref="F111" r:id="rId107" xr:uid="{C7334C0D-F240-4D76-91A0-F21AA9470097}"/>
    <hyperlink ref="O112" r:id="rId108" display="Charter, Article IX, Section 9.2: &quot;If the petition accompanying the proposed ordinance is signed by qualified electors equal in number to ten (10) percent of the total vote cast in the last general City election and requests that such proposed ordinance be submitted to a vote of the people, the Council shall either pass said ordinance within thirty (30) days without alterations, subject to the referendum, or place the proposed ordinance on the ballot of the next general City election.&quot;" xr:uid="{453870F5-C9B9-45B8-8F64-6DC5688DADE9}"/>
    <hyperlink ref="F112" r:id="rId109" xr:uid="{B19BAB21-F532-459B-B7E7-ECB23CE4EC02}"/>
    <hyperlink ref="F113" r:id="rId110" xr:uid="{235E6675-0610-4C77-AED1-D7E3930E8ED8}"/>
    <hyperlink ref="O113" r:id="rId111" display="Charter, Article VI, Section 6.2: &quot;A petition for an Ordinance by initiative shall be signed in a number equal to at least five percent (5%) of the registered electors for Ordinances to be referred to a Regular City Election and shall be signed in a number equal to at least fifteen percent (15%) of the registered electors for Ordinances to be referred to a special municipal election.&quot;" xr:uid="{54E9DB3A-CC11-4DF1-BFD6-E6CF8C6DE292}"/>
    <hyperlink ref="F114" r:id="rId112" display="Charter, Chapter 2, Section 1: &quot;A meeting of the electors for the election of town and city officers shall be held on the first Tuesday after the first Monday in November of each odd numbered year, and shall constitute the municipal election referred to in this charter.&quot;" xr:uid="{C8761BEF-84EF-43D3-A86B-EAAE743582D1}"/>
    <hyperlink ref="F115" r:id="rId113" xr:uid="{CE0E5956-69AD-4044-A378-304F686813FE}"/>
    <hyperlink ref="F116" r:id="rId114" display="https://library.municode.com/ct/new_haven/codes/code_of_ordinances?nodeId=TITONE_CONSISTS_FINAL_REPORT_CHARTER_REVISION_COMMISSION_PROPOSED_REVISED_CHARTER_TITICH_ARTIVBOA" xr:uid="{33FEF812-ED48-43F9-923E-69A291D64F51}"/>
    <hyperlink ref="F117" r:id="rId115" display="Charter, Chapter III, Section 4, B: &quot;Except as hereinafter provided, on the Tuesday after the first Monday in November 2003 and in the odd numbered years thereafter as the term of office shall fall, the Electors of the City shall elect, in accordance with the provisions of the General Statutes and the applicable provisions of this Charter the following officers: (1) Mayor; (2) members of the Council; (3) City Treasurer; and (4) Constables.&quot;" xr:uid="{BB0ADFF1-6CEB-4390-8748-6A2D25D7927D}"/>
    <hyperlink ref="F118" r:id="rId116" display="Charter, Section 2B-2: &quot; On the Tuesday after the first Monday in November of each odd numbered year the electors of the City shall elect by ballot from their number the following officers: (1) Mayor; (2) Town Clerk; (3) City Clerk; (5) City Sheriff; (6) Fifteen (15) members of the Board of Aldermen; and, (7) Five (5) members of the Board of Education." xr:uid="{F6C2D0FF-E31D-43B9-BC93-FE13388F2AE0}"/>
    <hyperlink ref="F120" r:id="rId117" display="Sec 6" xr:uid="{F0D0CE92-FC35-404D-B375-4DB979CA589C}"/>
    <hyperlink ref="F121" r:id="rId118" display="https://library.municode.com/de/newark/codes/code_of_ordinances" xr:uid="{75FE5FC0-8132-4258-8FC5-F4D7A1BA07C4}"/>
    <hyperlink ref="F122" r:id="rId119" display="5.5.4" xr:uid="{AF6F76DF-68E3-419C-A96F-059E35BD6C24}"/>
    <hyperlink ref="F119" r:id="rId120" display="Article II" xr:uid="{4D273D7D-D51B-4B40-B14E-23D624E3B01E}"/>
    <hyperlink ref="F123" r:id="rId121" display="Charter, section 2" xr:uid="{524BC9D5-5D0C-467E-9F99-451A197298A5}"/>
    <hyperlink ref="K120" r:id="rId122" display="If necessary, a runoff election will be held within 30 days." xr:uid="{5B6CA055-0613-44C1-993F-BD7FF2953A69}"/>
    <hyperlink ref="F133" r:id="rId123" display="Charter, Article VII, Section 7.07: &quot;Beginning in the year 2020, and every fourth year thereafter, a regular municipal election shall be held on the first Tuesday after the first Monday in November for the purpose of electing a mayor and four (4) city commissioners." xr:uid="{62247AEA-ADBC-47D8-84D3-4ABE09A1B490}"/>
    <hyperlink ref="F134" r:id="rId124" display="Charter Article III, Section 3.02, &quot;The regular election of the City Commission members shall be held on the second (2nd) Tuesday of March in each even numbered year, in the manner provided in this Charter and shall be for four (4) year terms.&quot;" xr:uid="{9867495A-5714-429E-8EE4-6B6DC5A1F387}"/>
    <hyperlink ref="O134" r:id="rId125" display="Article VI of the charter describes the initiative process.  Petitions must be signed by 10% of the voters.  If the city council does not approve the petition, it is put to ballot." xr:uid="{7AFAAD4D-568C-49EF-867C-3F85F0234DED}"/>
    <hyperlink ref="O137" r:id="rId126" display="Article V, Section 6.02 of the charter explains the process to amend through an initiative.  It requires a petition signed by ten percent of the people who voted in the last election" xr:uid="{53CD4DC6-227D-4DD1-B391-1162244F2FD7}"/>
    <hyperlink ref="F140" r:id="rId127" display="charter, Article V, Sec. 5.02: &quot;The regular election of [c]ity ommission shall be held on the second Tuesday in March by citywide vote of the city electors.&quot;" xr:uid="{C12EA790-D976-4967-A438-1E1652CF214C}"/>
    <hyperlink ref="F139" r:id="rId128" display="Charter, Article V, Section 5.042: &quot;w. The regular or general election of councilmembers shall be held on the first Tuesday after the first Monday of November.  . . . . The mayor and two (2) other councilmembers, Seats 2 and 3, shall be elected in the same year as the presidential election. The two (2) additional councilmembers, Seats 4 and 5, shall be elected in the following even year.&quot;" xr:uid="{D8F1A4C9-6FD3-4601-B6C4-8E9E28D76AAB}"/>
    <hyperlink ref="F141" r:id="rId129" display="Charter, Section 81: &quot;An election for the offices of city commission and mayor of the City of Lakeland shall be held every odd-numbered year on the first Tuesday after the first Monday of November&quot;" xr:uid="{EEE886EB-112A-48A9-A501-77AFA4E01771}"/>
    <hyperlink ref="O142" r:id="rId130" display="Initiative petitions must be signed by 10 percent of the voters" xr:uid="{8390E1A9-E675-4A7E-81CA-439D96893313}"/>
    <hyperlink ref="F143" r:id="rId131" display="charter,  Article II, Sec. 6: &quot; In accordance with the laws governing municipal elections in Broward County, future elections shall be transitioned to be held on the first Tuesday in November of even number years during general elections&quot;" xr:uid="{5DFE9C1C-46FA-4A90-9CDD-C940AF20E059}"/>
    <hyperlink ref="F136" r:id="rId132" display="Ordinances, Chapter 9, Section 9-2: &quot;Regular elections shall be held on the date that coincides with the statewide primary election, for the election of city commissioners, including the mayor, whose terms of office expire or to fill vacancies that may occur.&quot;" xr:uid="{69C2405F-A281-4176-AF49-2C75761D5267}"/>
    <hyperlink ref="F146" r:id="rId133" display="charter 5-102" xr:uid="{AD341228-5497-415A-80EE-9C3F36C62B2B}"/>
    <hyperlink ref="F147" r:id="rId134" display="charter Sec. 6-100" xr:uid="{6BD1EC88-1EC9-4B11-9B9A-0628AAC560BC}"/>
    <hyperlink ref="F148" r:id="rId135" display="charter, Sec 1-29" xr:uid="{A68FAF98-D0BC-4DF3-A850-2F6EDD96A32B}"/>
    <hyperlink ref="O146" r:id="rId136" display="https://library.municode.com/ga/atlanta/codes/code_of_ordinances?nodeId=PTICHRELA_SPACH_ART2LE_CH5INRE_S2-501INRE" xr:uid="{E48C3662-EA27-469F-BA00-A10D134DBC71}"/>
    <hyperlink ref="O147" r:id="rId137" display="A petition must be signed by 5 percent of the electorate. City council may approve it directly. If they do not, the signers may gather signatures from 25% of the electorate. If that happens, the petition is put to ballot." xr:uid="{BB991841-53E3-4AC4-AF65-D9771BD95976}"/>
    <hyperlink ref="O150" r:id="rId138" location="secid-48&gt;" xr:uid="{BFAF6B6C-19A7-43D1-81B3-3071AD867C5E}"/>
    <hyperlink ref="K153" r:id="rId139" display=" Runoffs from the general election, according to Georgia Code Title 21, § 21-2-501 are held on Tuesday of the nineth week following the general election (early in January)." xr:uid="{9D69EB07-6740-4779-9616-3BFE7A2A6147}"/>
    <hyperlink ref="F154" r:id="rId140" location="articleii" display="state const. art II, sec 8" xr:uid="{6CD096E9-454C-4825-B20B-49ED8C383A2C}"/>
    <hyperlink ref="I154" r:id="rId141" display="there is a statewide primary in August atwhich district council members are elected." xr:uid="{F1FCE78C-A770-495F-B63D-3EA0FDE54ECF}"/>
    <hyperlink ref="F159" r:id="rId142" display="ID statutes Title 50, Ch 4, 50-405: &quot;) A general election shall be held in each city governed by this title, for officials as in this title provided, on the Tuesday following the first Monday of November in each odd-numbered year&quot;" xr:uid="{055B8CFC-2586-4FBD-9C2B-E27999DC8C3E}"/>
    <hyperlink ref="F160" r:id="rId143" display="ID statutes Title 50, Ch 4, 50-405: &quot;) A general election shall be held in each city governed by this title, for officials as in this title provided, on the Tuesday following the first Monday of November in each odd-numbered year&quot;" xr:uid="{E39D1673-2F97-4BF8-B79B-5F2719BEC29D}"/>
    <hyperlink ref="L159" r:id="rId144" display="Yes, if there are not enough candidates to justify an election." xr:uid="{4839E62E-BBB0-4B6A-BE4D-2166B8B1ED7D}"/>
    <hyperlink ref="N159" r:id="rId145" display="https://legislature.idaho.gov/statutesrules/idstat/Title50/T50CH4/SECT50-413/" xr:uid="{12709A7F-9CE1-467D-9BE7-E3870F4B6C53}"/>
    <hyperlink ref="N160" r:id="rId146" display="https://legislature.idaho.gov/statutesrules/idstat/Title50/T50CH4/SECT50-413/" xr:uid="{1BCCFB98-AAAE-4E71-8078-1391EA043728}"/>
    <hyperlink ref="F161" r:id="rId147" display="ID statutes Title 50, Ch 4, 50-405: &quot;) A general election shall be held in each city governed by this title, for officials as in this title provided, on the Tuesday following the first Monday of November in each odd-numbered year&quot;" xr:uid="{02E9A3BC-4D7E-41EC-85BB-089FB73DB5BE}"/>
    <hyperlink ref="N161" r:id="rId148" display="https://legislature.idaho.gov/statutesrules/idstat/Title50/T50CH4/SECT50-413/" xr:uid="{87BAA4E8-3B00-4C6C-B17D-70DFCDA22D57}"/>
    <hyperlink ref="N164" r:id="rId149" display="Article says February" xr:uid="{3D2D0AC0-55B1-4F9A-BD3C-F8288263352E}"/>
    <hyperlink ref="N165" r:id="rId150" display="In 1977, the voters of the City of Aurora chose by referendum to conduct the City's municipal elections on a non-partisan basis. Elections for City officers are held in April of odd-numbered years, and are preceded by a February non-partisan primary election whenever four or more candidates qualify for nomination to any one office. Aurora voters elect the Mayor and the members of the City Council, while the Mayor, with the advice and consent of the City Council, appoints the City Clerk and the Treasurer. " xr:uid="{6C6456A9-C3A8-4222-B6F6-98B64D1497BD}"/>
    <hyperlink ref="F166" r:id="rId151" xr:uid="{058947D9-34BA-471B-BE06-F8F427D2907B}"/>
    <hyperlink ref="N166" r:id="rId152" display="Meet the candidates running for office in the Naperville 2023 consolidated election on Tuesday, April 4, 2023." xr:uid="{376797D8-69B6-400A-BBB0-0862268579F0}"/>
    <hyperlink ref="F170" r:id="rId153" display="https://www.ilga.gov/legislation/ilcs/documents/001000050K2A-1.1.htm" xr:uid="{381F6DDB-6A28-44E3-BEAC-A84A24CF682A}"/>
    <hyperlink ref="F165" r:id="rId154" display="10 ILCS 5/2A-1.2" xr:uid="{3D36988B-EDAB-48BB-BE5B-8E9C9B6D1C78}"/>
    <hyperlink ref="F168" r:id="rId155" display="Ordinances, Chapter 2, 2-25" xr:uid="{52417422-A024-4360-A545-1063EB310AFB}"/>
    <hyperlink ref="F169" r:id="rId156" display="Ordinances, Title III, Article II, § 31.31" xr:uid="{AFBF2885-0EB5-4EE0-95D2-0FA374E011FA}"/>
    <hyperlink ref="F164" r:id="rId157" display="10 ILCS 5/2A-1.2" xr:uid="{2225D056-5A17-464E-A788-B082BADC58D8}"/>
    <hyperlink ref="F171" r:id="rId158" display="https://www.ilga.gov/legislation/ilcs/documents/001000050K2A-1.1.htm" xr:uid="{6916D771-5130-4E69-BF33-E332F56545FD}"/>
    <hyperlink ref="N171" r:id="rId159" display="I cannot find any local legislation defining the dates. But the city's website shows the dates for the  primary and general elections." xr:uid="{1E14CA42-52AF-419B-80F6-B3E92723B530}"/>
    <hyperlink ref="F172" r:id="rId160" location="3-10-6-5" display="Section 3-10-6-5: &quot;Except as otherwise provided in this chapter, a municipal election shall be held on the first Tuesday after the first Monday in November 2023 and every four (4) years thereafter. At the election, public officials shall be elected to each municipal office.&quot;" xr:uid="{E054E155-CCD7-4397-9568-83E671CF78E8}"/>
    <hyperlink ref="F173" r:id="rId161" location="3-10-6-5" display="Section 3-10-6-5: &quot;Except as otherwise provided in this chapter, a municipal election shall be held on the first Tuesday after the first Monday in November 2023 and every four (4) years thereafter. At the election, public officials shall be elected to each municipal office.&quot;" xr:uid="{B08F6C95-FF73-44C0-9B03-B2CB6A322D6C}"/>
    <hyperlink ref="F174" r:id="rId162" location="3-10-6-5" display="Section 3-10-6-5: &quot;Except as otherwise provided in this chapter, a municipal election shall be held on the first Tuesday after the first Monday in November 2023 and every four (4) years thereafter. At the election, public officials shall be elected to each municipal office.&quot;" xr:uid="{C9AE078A-9102-4475-B13C-9CC33FEF5FB4}"/>
    <hyperlink ref="F175" r:id="rId163" location="3-10-6-5" display="Section 3-10-6-5: &quot;Except as otherwise provided in this chapter, a municipal election shall be held on the first Tuesday after the first Monday in November 2023 and every four (4) years thereafter. At the election, public officials shall be elected to each municipal office.&quot;" xr:uid="{BBAF8071-053D-4C6A-80DC-0B7F26E93EF2}"/>
    <hyperlink ref="I172" r:id="rId164" location="3-10-6-5" display="https://iga.in.gov/legislative/laws/2022/ic/titles/003 - 3-10-6-5" xr:uid="{37A9145F-015F-4E2F-80F7-69EB5500B70B}"/>
    <hyperlink ref="I173" r:id="rId165" location="3-10-6-5" display="https://iga.in.gov/legislative/laws/2022/ic/titles/003 - 3-10-6-5" xr:uid="{DD2307B5-F4B8-4D4F-B5A9-5DB3AEEEC56C}"/>
    <hyperlink ref="I174" r:id="rId166" location="3-10-6-5" display="https://iga.in.gov/legislative/laws/2022/ic/titles/003 - 3-10-6-5" xr:uid="{11CE7B65-1BAB-4D6A-8745-069858029AA3}"/>
    <hyperlink ref="I175" r:id="rId167" location="3-10-6-5" display="https://iga.in.gov/legislative/laws/2022/ic/titles/003 - 3-10-6-5" xr:uid="{124E4A3C-3607-452E-9D10-7B5AE304A78A}"/>
    <hyperlink ref="F176" r:id="rId168" location="3-10-6-5" display="Section 3-10-6-5: &quot;Except as otherwise provided in this chapter, a municipal election shall be held on the first Tuesday after the first Monday in November 2023 and every four (4) years thereafter. At the election, public officials shall be elected to each municipal office.&quot;" xr:uid="{07359782-0CEB-40B4-92F7-DD7D53733B9C}"/>
    <hyperlink ref="I176" r:id="rId169" location="3-10-6-5" display="https://iga.in.gov/legislative/laws/2022/ic/titles/003 - 3-10-6-5" xr:uid="{76BA3413-44D2-4906-A34E-394629382F51}"/>
    <hyperlink ref="F177" r:id="rId170" location="3-10-6-5" display="Section 3-10-6-5: &quot;Except as otherwise provided in this chapter, a municipal election shall be held on the first Tuesday after the first Monday in November 2023 and every four (4) years thereafter. At the election, public officials shall be elected to each municipal office.&quot;" xr:uid="{375A63E7-2250-49EB-A1C7-E7C278A0DFE8}"/>
    <hyperlink ref="I177" r:id="rId171" location="3-10-6-5" display="https://iga.in.gov/legislative/laws/2022/ic/titles/003 - 3-10-6-5" xr:uid="{8B426662-BEB4-4371-933A-9934756FF51A}"/>
    <hyperlink ref="F178" r:id="rId172" display=" I.C. § 376.1" xr:uid="{EAE20C03-7A1C-4C39-A70F-7E755E5AE7F0}"/>
    <hyperlink ref="K178" r:id="rId173" xr:uid="{5A993DE9-0F3F-4537-92A0-C3D1C390B5BC}"/>
    <hyperlink ref="I180" r:id="rId174" display="I cannot this in Davenport's municipal code, but the county's website says that Davenport holds primary elecitons per IA Code § 376.6 (2020)." xr:uid="{60673999-F722-4A35-96A3-E2AA1D39B436}"/>
    <hyperlink ref="K179" r:id="rId175" xr:uid="{7C386C71-B692-46D4-B155-89CB785FF14E}"/>
    <hyperlink ref="F184" r:id="rId176" display="all primary elections for members of the governing body and other elected officials of any municipality shall be held on the first Tuesday in August of 2017 and on such date thereafter of odd-numbered years, and all general elections for members of the governing body and other elected officials of any municipality shall be held on the Tuesday succeeding the first Monday in November of 2017 of odd-numbered years and on such date thereafter." xr:uid="{8EBAE97B-AA63-44E9-8BF2-3D14563B905A}"/>
    <hyperlink ref="F189" r:id="rId177" display="Lexington-Fayette Urban County Government Charter, Article 12, Sec. 12.01" xr:uid="{AC1A4279-77EC-48AB-954A-68B492775BBE}"/>
    <hyperlink ref="F188" r:id="rId178" location=":~:text=Section%20167%20Time%20of%20election%20of%20city%2C%20urban-county%2C,the%20general%20elections%20in%20November%20in%20even-numbered%20years." display="Kentucky Constitution, Section 167" xr:uid="{BD8D7968-FCE6-4BB2-B409-A39477B9CCC9}"/>
    <hyperlink ref="I188" r:id="rId179" display="There is a primary on the  first Tuesday after the third Monday in May K.R.S. Title X, § 118.025, " xr:uid="{AE3F98B5-BD59-486B-BAF9-1DF351C13586}"/>
    <hyperlink ref="N195" r:id="rId180" display="https://library.municode.com/la/shreveport/codes/code_of_ordinances" xr:uid="{677796C1-CD2B-4753-8E7A-2928B5728E75}"/>
    <hyperlink ref="F193" r:id="rId181" display="Charter: 4-201" xr:uid="{0875F668-3853-4720-9976-246BECBC3E61}"/>
    <hyperlink ref="K195" r:id="rId182" display="Charter: 3.01" xr:uid="{41EA758C-C188-428C-B505-9F64FB3A8957}"/>
    <hyperlink ref="F196" r:id="rId183" display="Charter: 8-13" xr:uid="{C9CCBC9E-B171-495A-A140-05B06D15FDCD}"/>
    <hyperlink ref="F194" r:id="rId184" display="Plan of Government, Section 2.02" xr:uid="{590FA2D8-A8A9-4880-B813-C32C2D241257}"/>
    <hyperlink ref="O193" r:id="rId185" display="https://library.municode.com/la/new_orleans/codes/code_of_ordinances?nodeId=PAI_HORUCH_ARTIXGEPR_CH2AMCH" xr:uid="{A264744F-1565-4E3C-B5D2-92AA019D16EE}"/>
    <hyperlink ref="O194" r:id="rId186" display="Amendments of this Plan of Government may be proposed by majority vote of all the members elected to the Metropolitan Council or by a petition containing the full text of the proposed amendment signed by qualified voters of East Baton Rouge Parish in number equal to ten per cent of the number of votes cast for Sheriff at the last preceding election of Parish officers and filed in the office of the Council Administrator. A proposed amendment shall be submitted by the Council to the qualified voters of the parish at a special election to be called and held by the Council not less than sixty nor more than ninety days after the passage of the amendment by the Council or the filing of the petition; provided, that if a state or congressional primary or election falls within the above period the special election may be held in connection with such primary or election. The Council shall call and hold such special election in the same manner as is provided for the calling and holding of elections on bond issues under Act No. 46 of the extraordinary session of the Legislature of the State of Louisiana for the Year 1921, as amended, except that all qualified voters of East Baton Rouge Parish shall be eligible to vote in such election and except that the form of ballot shall be prescribed by the Council. The Council shall promulgate the returns of said election and shall cause a proces verbal of the election to be filed with the Clerk of Court of the Parish. If the majority of the votes cast on such amendment are in favor thereof a certified copy thereof shall be filed with the Secretary of State and it shall become effective on the thirtieth day following the promulgation of the result of the election unless another time is specified in such amendment." xr:uid="{AD2DD4C8-8EFB-475B-A8F8-1CA8706FD254}"/>
    <hyperlink ref="F197" r:id="rId187" display="Code of Ordinances Article IV" xr:uid="{DD59A54C-DC9B-4276-90F5-44D503A9449E}"/>
    <hyperlink ref="F198" r:id="rId188" display="Section 7.01" xr:uid="{87C239F2-F56C-4BD6-8333-FEE9E05513FB}"/>
    <hyperlink ref="F199" r:id="rId189" location="14956371" display="Art. VI. Sec. 1" xr:uid="{8BAFA8C4-D5DC-4E4B-8EAA-A7985CF03EA1}"/>
    <hyperlink ref="F200" r:id="rId190" display="[Sec] 1002" xr:uid="{DBCB0755-60D9-431E-89BD-F419DB3BF0DD}"/>
    <hyperlink ref="F201" r:id="rId191" display="Sec 5.1" xr:uid="{5E83ADB8-3D4A-4440-9383-8688B52ACA35}"/>
    <hyperlink ref="F202" r:id="rId192" location="28802238" display="Sec 1" xr:uid="{93E10FD9-2C68-4DD2-9814-C57F62C467CB}"/>
    <hyperlink ref="K198" r:id="rId193" display="If there is a tie, a runoff must be held within 45 days." xr:uid="{A95884D7-757B-4FC9-A38D-F1906DCEDD01}"/>
    <hyperlink ref="O197" r:id="rId194" display="Here is the Portland Initiative and Referendum process. " xr:uid="{91B3CC11-F2EF-410F-A97F-CD38F562A9DE}"/>
    <hyperlink ref="O198" r:id="rId195" display="The submission to the vote of the people of any proposed or enacted ordinance, order or resolve, or question, may be accomplished by the presentation of a petition therefor to the council in the manner provided in this article. Any ten qualified voters of the city may originate a petition putting in operation the initiative or the referendum by signing a petition application at the office of the city clerk. The petition application shall be available to accept signatures for 10 working days. Whenever requested by ten such voters, the clerk shall prepare the proper petition with a copy of the ordinance, order or resolve to be submitted attached thereto, and upon its being signed by the ten voters, the clerk shall issue the petition forms to the ten voters and upon the request of any registered voter within the city, who shall for 60 days thereafter collect signatures of qualified voters of the city. Any signatures collected outside of the 60-day period shall be deemed invalid. Prior to the close of business on the 60th day, or in the event said day is a nonbusiness day, the immediate next business day, the petition forms shall be submitted to the city clerk, the city clerk shall declare the petition closed, shall verify the signatures on the petition within ten business days, and shall at the first regular meeting of the council thereafter present the petition with verification of the number of valid signatures thereto attached to the council. If the number of valid signatures to such petition shall amount to seven percent of the number of votes cast in the City of Lewiston at the last gubernatorial election or greater, the council shall order that the question proposed in the petition be submitted to the voters of the city at the next available, scheduled election following" xr:uid="{62549677-7E5D-4FAB-B519-0929FC5667D1}"/>
    <hyperlink ref="O200" r:id="rId196" display="The electors of the City of South Portland shall have power to approve or reject at the polls an ordinance passed by the city council or submitted by the council to a vote of the electors, except any bond ordinance authorized solely for a capital purpose made necessary as result of fire, flood, hurricane or other disaster or any ordinance establishing voting districts and voting places as provided in section 1001, such power being known as the referendum. Ordinances submitted to the council by initiative petition and passed by the council shall be subject to the referendum in the same manner as other ordinances. Within 20 days after the enactment by the city council of any ordinance which is subject to a referendum, a petition signed by at least 5% of the qualified electors of the City of South Portland at the last regular municipal election may be filed with the city clerk requesting that any such ordinance be either repealed or submitted to a vote of the electors." xr:uid="{4D92C63D-2330-4041-A01A-617ED1647A27}"/>
    <hyperlink ref="N197" r:id="rId197" display="Code of ordinances, Section 9-3: &quot;Whenever two (2) or more persons are to be elected to the same office (a “multiple seat election”), the several persons up to the number to be chosen shall be elected by proportional representation.&quot; " xr:uid="{14D4BDCC-06E9-4D3C-9699-C5E3EF6694E7}"/>
    <hyperlink ref="F203" r:id="rId198" display="Article III,§ 2" xr:uid="{5AEDFCB3-2A15-4FCB-BD80-3B5746BD3A97}"/>
    <hyperlink ref="F204" r:id="rId199" display="Section 5:&quot;Municipal elections shall be held on the first Tuesday after the first Monday in November in every fourth year, beginning with the year 1985. &quot;" xr:uid="{86046D84-483D-47BA-A3DB-36D83F38254F}"/>
    <hyperlink ref="I203" r:id="rId200" display="A primary is held on the fourth Tuesday in April (Code of Maryland, Title 8, Subtitle 2, § 8-201)" xr:uid="{FC58FA90-6501-4659-BEFE-129533F8407B}"/>
    <hyperlink ref="F206" r:id="rId201" display="Code of Maryland, Title 8, Subtitle 2, § 8-201: &quot; (2) A statewide general election shall be held on the Tuesday following the first Monday in November.&quot;" xr:uid="{35FA8A08-53D3-4EF2-A288-5A66C6F96A13}"/>
    <hyperlink ref="F205" r:id="rId202" display="Code of Maryland, Title 8, Subtitle 2, § 8-201: &quot; (2) A statewide general election shall be held on the Tuesday following the first Monday in November.&quot;" xr:uid="{0914CA10-B20E-4D4B-8EE0-DFE8E1B7B65B}"/>
    <hyperlink ref="F207" r:id="rId203" display="Code of Maryland, Title 8, Subtitle 2, § 8-201: &quot; (2) A statewide general election shall be held on the Tuesday following the first Monday in November.&quot;" xr:uid="{594122ED-3B49-4CE9-97E4-49A9707B9C7F}"/>
    <hyperlink ref="F208" r:id="rId204" display="Code of Maryland, Title 8, Subtitle 2, § 8-201: &quot; (2) A statewide general election shall be held on the Tuesday following the first Monday in November.&quot;" xr:uid="{67E5952D-2D9B-440A-BF0A-0015C6F0A7E7}"/>
    <hyperlink ref="F209" r:id="rId205" display="Section 21" xr:uid="{BC329712-6320-495C-9B3D-45D382FE5310}"/>
    <hyperlink ref="F210" r:id="rId206" display="Section 7-2" xr:uid="{4B8E2D07-B3A0-4A1F-A365-FE76F76D9A38}"/>
    <hyperlink ref="F211" r:id="rId207" display="Section 15" xr:uid="{80B30439-FA00-48E8-952B-F9F8FA0B587F}"/>
    <hyperlink ref="N211" r:id="rId208" xr:uid="{569F3546-80A1-4AEA-B462-6C947EEC1D8A}"/>
    <hyperlink ref="F212" r:id="rId209" display="Chapter 43: Section 109" xr:uid="{6C95012D-6305-43E1-B834-F28BF86062C8}"/>
    <hyperlink ref="F213" r:id="rId210" display="Part I, Title VII, Ch. 43, Section 93" xr:uid="{259E0F58-91A8-4323-BDD1-174C34E3CCC4}"/>
    <hyperlink ref="O210" r:id="rId211" display="Section 7-8 of the city charter describes the initiative process. A petition must be signed by 15% of the voters. City council must either approve it or call a special election within 45 days." xr:uid="{128D3167-0257-4338-B932-6926EDCA0818}"/>
    <hyperlink ref="I211" r:id="rId212" display="There is a &quot;preliminary&quot; election in September, 2023" xr:uid="{A52F0B19-255D-44A3-AAF5-FADE4E7E2220}"/>
    <hyperlink ref="I213" r:id="rId213" xr:uid="{95009EE7-C87E-4203-988C-3662DF5311C8}"/>
    <hyperlink ref="F217" r:id="rId214" display="Charter, Section 56: &quot;The method of city government provided for in the eight following sections shall be known as Plan B&quot;; AND General Law - Part I, Title VII, Chapter 43, Section 15 ( c): &quot;If the plan adopted provides for elections to be held biennially in every odd-numbered year, the first regular municipal election following its adoption shall take place in the odd-numbered year next succeeding the year of its adoption on the day fixed for the holding of such elections under the laws in effect in such city immediately prior to such adoption, and regular municipal elections thereafter shall take place in every odd-numbered year on the day fixed as aforesaid&quot;; AND looking at city election records, since it depends on the city's history of voting." xr:uid="{E08E491D-40F8-46C7-BA05-2F0486C890BE}"/>
    <hyperlink ref="F218" r:id="rId215" display="Charter Sec 3-105" xr:uid="{00A57A7E-EA39-416D-A3A5-AF6714848D0D}"/>
    <hyperlink ref="F219" r:id="rId216" display="Title III 15. Section 6" xr:uid="{0B0DCEFE-5D57-4308-A73D-B2AE1D9B4373}"/>
    <hyperlink ref="F220" r:id="rId217" display="Charter Sec. 13.17" xr:uid="{4037DD15-A7DF-4061-BFDE-6EA8089DAE78}"/>
    <hyperlink ref="F221" r:id="rId218" display="Charter Sec 13.2" xr:uid="{A503FAB8-7A2F-4488-BB1C-C6B11DFA712A}"/>
    <hyperlink ref="F222" r:id="rId219" display="Charter 2-201" xr:uid="{D4051CBA-50C2-45A9-882B-C1895426423E}"/>
    <hyperlink ref="I219" r:id="rId220" display="A nonpartisan primary is to be held at the &quot;spring election&quot;, which is the first Tuesday after the first Monday in May. (Charter, Title III, Article 13, Section 4)" xr:uid="{372310F0-6AD2-4345-B764-52CE0D617F57}"/>
    <hyperlink ref="G219" r:id="rId221" display="even-numbered years" xr:uid="{7394624E-B9DE-492B-B942-996BFD338ECD}"/>
    <hyperlink ref="N219" r:id="rId222" display="The charter says that municipal elections are held according to the laws of the state, in an even-numbered year. This seems to mean the November general election date. It looks like the &quot;spring&quot; primaries are held in August.  There are no results for the potential May election date, only for August." xr:uid="{1724D3EE-0517-434E-B390-0EF610E274A4}"/>
    <hyperlink ref="I221" r:id="rId223" display="A primary is held on first Tuesday following the first Monday in August.  The wording the charter says it starts in 2017 and occurs in succeeding years, which would mean annual primaries for biennial elections. (Charter, Section 13.4).  That cannot be correct." xr:uid="{11F5E91F-CAC6-4D08-83D0-A23FB0CB03D8}"/>
    <hyperlink ref="N221" r:id="rId224" display="A primary is held on first Tuesday following the first Monday in August.  The wording the charter says it starts in 2017 and occurs in succeeding years, which would mean annual primaries for biennial elections. (Charter, Section 13.4).  That cannot be correct." xr:uid="{7978EAAE-0D9F-49B0-9097-4A7321FB7574}"/>
    <hyperlink ref="L221" r:id="rId225" display="No, but the primary can if there are not more than one candidate per party for a given office. (Charter, Section 13.4)" xr:uid="{943C4623-1277-4501-85C6-5DFAA0F2E33E}"/>
    <hyperlink ref="I218" r:id="rId226" display="A primary is held the Tuesday after the first Monday of August." xr:uid="{16E73825-7012-4118-AC9D-574A4B439597}"/>
    <hyperlink ref="I220" r:id="rId227" display="Tuesday following the second Monday in September in each odd-numbered year pursuant to MCL 168.644b. If there are not enough candidates, the primary may be skipped." xr:uid="{5A81D69B-4017-47F8-B8B8-28BD54B4A0DD}"/>
    <hyperlink ref="N222" r:id="rId228" display="The charter says that the primary and general elections are to be held &quot;at the time specified by state law.&quot; (2-201) Based on ballot results, it looks like primaries are held in August and the general election is in November of odd-numbered years. (https://docs.ingham.org/Department/County%20Clerk/Elections/Election%20Results/August%20Candidate%20List%202022.pdf" xr:uid="{B732DE9B-EDCA-433A-B564-09E4CE5831B5}"/>
    <hyperlink ref="O218" r:id="rId229" display="Article XII of the charter explains the process to amend the charter  or any ordinance. It starts with a petition, which must be signed by 3% of the votes cast for Mayor. The city can then either immediate enact the petition or it can place it on the ballot for the electorate to decide." xr:uid="{04383DA4-A7A4-4067-86E2-7576D10258D7}"/>
    <hyperlink ref="O219" r:id="rId230" display="Initiatory Petitions—Requirements of. Sec. 1. Any proposed ordinance may be submitted to the City Commission by petition or petitions filed with the City Clerk and signed in ink or indelible pencil by not less than twelve per cent of the registered voters of the City entitled to vote for municipal officers, and verified by the person or persons who obtained the signatures thereto. Such verification shall state that the said signatures were obtained by the person or persons verifying the same, that the said signatures are the genuine signatures of the persons purporting to sign same, and that the person or persons verifying such petition verily believes that the signers thereof are duly qualified electors of the City. Said petition shall give the residence of each of said electors signing the same by street and number, ward and precinct.36.Initiatory Petitions—How Acted on. Sec. 2. Said initiatory petition shall contain said proposed ordinance in full and a request that, if such proposed ordinance be not passed by the City Commission, the same shall be submitted to a vote of the people. Upon filing said petition, the City Clerk shall at once ascertain and certify its number of qualified signers. If such certificate shows the required number of qualified signers, the City Commission within twenty days thereafter, shall either:(a)Pass said proposed ordinance without alteration, subject to the referendum vote provided in this title, or(b)Call a special election, unless a general or special election is to be held within six months thereafter, and at such general or special election such proposed ordinance shall be submitted without alteration." xr:uid="{49DF2671-FFF0-4B06-AAB5-46F9CD80B4C0}"/>
    <hyperlink ref="O221" r:id="rId231" display="SECTION 7.10. Voters may propose ordinances by initiative petitions. If the initiative petitions are in the form required by this section and contain signatures of registered voters of a number not less than 20% of all the votes cast for the office of Mayor at the most recent mayoral election, the question of approval of the ordinance shall be submitted to the voters in the next city election which is at least 90 days after the filing of the petitions. Signatures dated more than one year prior to the filing of the petition shall not be counted." xr:uid="{B1EA8B32-19D7-4C0B-80D1-4D1E9874DC52}"/>
    <hyperlink ref="O222" r:id="rId232" display="2-403 Petitions For Initiative And Referendum .1 Initiative and referendum petitions must be signed by a number of City electors equivalent to at least 5 percent of registered electors of the City. .2 Petitions shall set forth in full the measure to be initiated or referred. The circulators may submit the petitions to the City Attorney for approval as to form before circulating, but they are not required to do so. .3 Signers of petitions shall be registered electors of the City. Each shall sign his or her name indelibly and shall indicate his or her residence and the date of signing. Each petition shall contain a sworn affidavit of the circulator stating that each signature is, to the knowledge of the circulator, the genuine signature of a registered elector and the person whose name it purports to be; and that it was affixed in the presence of the circulator. .4 Signatures obtained more than 90 days before the petition is filed with the Clerk shall not be counted. .5 The City Clerk shall, within 15 days, canvass the signatures and shall present the petition, if found sufficient and proper, to the City Council at its next regular meeting. .6 If the City Clerk determines the petition lacks sufficient signatures or is otherwise improper, the City Clerk shall forthwith notify the person filing such petition by regular mail of the deficiency and 10 days shall be allowed for filing supplemental petition papers. 2-404 Suspension Of Referred Ordinance A referendum petition must be filed with the City Clerk within 30 days after the enactment of an ordinance. The filing of a referendum petition containing signatures equal to the required amount will delay or suspend the operation of the ordinance until the City Clerk has made a report that the petition does not contain a sufficient number of valid signatures or, if the City Clerk finds the petition to be sufficient, until final determination by the voters. 2-405 Council Action On Petitions .1 Upon receiving an initiative or referendum petition from the City Clerk, the City Council shall within 30 days eithe" xr:uid="{F89AE501-B4F1-42D7-9779-1553987AF662}"/>
    <hyperlink ref="O220" r:id="rId233" display="https://library.municode.com/mi/warren/codes/code_of_ordinances?nodeId=PTICH_CH6CILE_S6.9INREPE" xr:uid="{E3D62077-BED7-4310-B353-B235EB2A3317}"/>
    <hyperlink ref="O223" r:id="rId234" display="https://codelibrary.amlegal.com/codes/sterlingheights/latest/sterlinghts_mi/0-0-0-63609" xr:uid="{DC21A450-4778-42CF-A8A7-BB99E6981A57}"/>
    <hyperlink ref="F224" r:id="rId235" display="Charter Chapter 12, Section 12.5: &quot;The City general election shall be held on the first Tuesday following the first Monday in November 2009 and every four years thereafter&quot;" xr:uid="{574B67E4-CF8A-4E50-95FB-85AD7FBD4775}"/>
    <hyperlink ref="I224" r:id="rId236" xr:uid="{9362744B-C3A8-43B7-87AE-7EB6E354D8D6}"/>
    <hyperlink ref="F225" r:id="rId237" display="Charter § 3.2" xr:uid="{57DF359B-03E1-4392-8279-B2379125EA6A}"/>
    <hyperlink ref="F226" r:id="rId238" display="Charter Sec. 7.01 (ammended)" xr:uid="{74AF1BA2-9A1C-4916-B7B4-FA3C03A592F6}"/>
    <hyperlink ref="F227" r:id="rId239" display="Chater Section 3.00" xr:uid="{F47F17CD-503B-4D0A-AEBB-5C69A21F9F40}"/>
    <hyperlink ref="F229" r:id="rId240" location="JD_Chtr.4.01" display="Charter § 4.01" xr:uid="{DE04324E-D6A5-430F-8D8E-6AF21AAA643A}"/>
    <hyperlink ref="I227" r:id="rId241" xr:uid="{21CEA229-399C-4544-A8FA-8125098366B8}"/>
    <hyperlink ref="I228" r:id="rId242" display="The date of the primary is set by the state as the second Tuesday in August. (205.065)" xr:uid="{0E557C18-EC28-4B49-8297-20ED53121C71}"/>
    <hyperlink ref="F228" r:id="rId243" location="stat.205.07.3" display="the first Tuesday after the first Monday in November of even-numbered years." xr:uid="{BFC859B2-085B-4182-BC6F-13A209A57E94}"/>
    <hyperlink ref="K229" r:id="rId244" xr:uid="{48440E4B-617F-466C-A43A-6CAE7D139D60}"/>
    <hyperlink ref="O225" r:id="rId245" display="This is the way." xr:uid="{10233273-8E8E-4033-98F8-5BC18B9FDFBB}"/>
    <hyperlink ref="O226" r:id="rId246" display="Chapter 8 of the charter defines the amendment process." xr:uid="{5F628AB3-D620-48EF-8A25-B82027C8F7DD}"/>
    <hyperlink ref="O228" r:id="rId247" display="Chapter VI, Section 51 of the charter explains the initiative process. Briefly, if 20% of the electorate sign the petition, then council may either pass the ordinance unchanged or put it to a vote.  If 10-20% of the electorate sign, then council may pass an alternative ordinance. If at least 50% of the people who signed the petition then remove their names from it, the council's alternative stands. Otherwise, both versions are put to public ballot." xr:uid="{C625DC12-D875-4B1F-8C75-32A0DEE14E0F}"/>
    <hyperlink ref="O229" r:id="rId248" display="Chapter V of the charter covers initiatives.  A petition must be signed by 10% of the electorate.  City council can either pass it or submit it for general balloting." xr:uid="{575A3F1B-F362-467D-B4D2-E20CE72E0163}"/>
    <hyperlink ref="N226" r:id="rId249" display="The charter says that elections should be held in every odd-numbered year.  But I only see them every four years. " xr:uid="{81A16F59-99D5-4163-8DA4-24E52C1B5956}"/>
    <hyperlink ref="N227" r:id="rId250" display="Election results from the Secretary of State confirm municipal elections in even-numbered years" xr:uid="{055ABE3F-8938-41E3-A567-E412B3BFBB36}"/>
    <hyperlink ref="N229" r:id="rId251" display="Election results from the Secretary of State confirm municipal elections in even-numbered years" xr:uid="{1D2C93ED-956C-4CD8-910E-FC4106922F16}"/>
    <hyperlink ref="F230" r:id="rId252" display="Art 5.A 23-15-173" xr:uid="{94B2E4F5-F724-4B19-9070-05809BC5E37D}"/>
    <hyperlink ref="I230" r:id="rId253" display="Ms. Code: Title 23. Elections § 23-15-1711: &quot;Municipal primary elections shall be held on the first Tuesday in April preceding the general municipal election and, in the event a second primary shall be necessary, such second primary shall be held on the fourth Tuesday in April preceding such general municipal election.&quot;" xr:uid="{1E979266-5AFA-4F48-8952-8C08DBBAA0D2}"/>
    <hyperlink ref="F235" r:id="rId254" display="Charter Sec. 604" xr:uid="{7A829A41-F962-4092-B9FE-595190ADDC06}"/>
    <hyperlink ref="F236" r:id="rId255" display="Charter Section 1" xr:uid="{B2D88C3F-3B13-4A9F-BD6D-D196CE92094C}"/>
    <hyperlink ref="F238" r:id="rId256" display="Charter Sec. 8-1: &quot;Elections for council members shall be held annually on the first Tuesday after the first Monday in April in accordance with the City Charter.&quot;" xr:uid="{5EF54A6D-F7DB-495A-8D78-3EDC19532B5E}"/>
    <hyperlink ref="I238" r:id="rId257" display="There was a primary held in March. However the Charter, Title 2, Chapter  2.08.020  says &quot;The primary election shall be held in the regular polling places in each precinct on the first Tuesday of August, 1944&quot;" xr:uid="{D09A10CF-1D75-409B-AAB3-CA2DC2843AA6}"/>
    <hyperlink ref="F241" r:id="rId258" display="M.C.A. 13-1-104 (3)(a)" xr:uid="{2B1DDB5E-3D7E-4C23-8F93-756DD98CD184}"/>
    <hyperlink ref="I241" r:id="rId259" display="https://leg.mt.gov/bills/mca/title_0130/chapter_0010/part_0010/section_0070/0130-0010-0010-0070.html" xr:uid="{2D42090D-69E3-4055-A5EF-E452C0B72A3A}"/>
    <hyperlink ref="F246" r:id="rId260" display="Article VIII, Sec 8.01" xr:uid="{B233429C-AC97-4451-94A0-48928FF39096}"/>
    <hyperlink ref="F247" r:id="rId261" location="secid-774" display="Charter, Article III, Section 1" xr:uid="{3DEFC5D2-61A4-43BD-BCA4-5F36C03CE93D}"/>
    <hyperlink ref="F249" r:id="rId262" location="name=CHAPTER_14_ELECTION" display="Charter, 14-1" xr:uid="{AFE0514E-2965-4BE4-B09D-63C307C994A2}"/>
    <hyperlink ref="F250" r:id="rId263" display="https://library.municode.com/NE/Kearney/CODES/Code_of_Ordinances?nodeId=CH1AD_ART8EL" xr:uid="{F58F5B4F-EFAD-43DE-B7D4-4F0C7AF53775}"/>
    <hyperlink ref="N246" r:id="rId264" display="The City of Omaha holds a special primary and general election every four years to elect a mayor and all seven members of the city council. The elections are held the year following a Presidential Election. The primary election is held the first Tuesday in April. The general election is held the first Tuesday after the second Monday in May." xr:uid="{03BB8A4B-B43F-4FEB-8393-CF01A7537D72}"/>
    <hyperlink ref="N247" r:id="rId265" location="secid-802" display="Whenever qualified electors of the city, equal in number to five percent of the number of registered voters of the city at the last general city election petition the council to enact a proposed ordinance, it shall be the duty of the council to either enact such ordinance without amendment within thirty days or submit the same to a vote of the people at the next election held within such city," xr:uid="{6A0549B0-455E-445A-B284-538665DE429B}"/>
    <hyperlink ref="L251" r:id="rId266" display="Yes, if a candidate wins a majority of the votes cast in the primary." xr:uid="{EAD84436-ECB3-48CA-8050-096826295910}"/>
    <hyperlink ref="I251" r:id="rId267" display="There is a primary the second Tuesday in June of even-numbered years" xr:uid="{E68700BD-2874-45F2-AA82-EB4AA4D26321}"/>
    <hyperlink ref="L252" r:id="rId268" display="Yes, if a candidate wins a majority of the votes cast in the primary." xr:uid="{B2550318-13BF-4126-864D-270A6B98F69E}"/>
    <hyperlink ref="F253" r:id="rId269" display="Charter, Article V, Section 5.010" xr:uid="{C13589C0-76BB-4412-B571-8F219A440E05}"/>
    <hyperlink ref="F252" r:id="rId270" display="Charter, Article V, Section 5.020" xr:uid="{62AB8235-9F78-41C9-9C41-CF61EC2088D0}"/>
    <hyperlink ref="F251" r:id="rId271" display="Charter, Article V, Section 5.020" xr:uid="{92B4DB5B-FB11-4CCC-A795-182C68F0D70B}"/>
    <hyperlink ref="N253" r:id="rId272" xr:uid="{6219A0DE-EC52-4B7B-AD51-48EF22F67CA1}"/>
    <hyperlink ref="L253" r:id="rId273" display="No, but the primary can be skipped if there are fewer than three candidates." xr:uid="{8DA376F4-571E-466B-916C-FEB8EA7ACFB7}"/>
    <hyperlink ref="F254" r:id="rId274" display="Charter, Article V, Section 5.010" xr:uid="{7AD60273-78E1-41E9-894E-FD7051DDCD10}"/>
    <hyperlink ref="I254" r:id="rId275" display="There is a primary the second Tuesday in June of even-numbered years" xr:uid="{D6AB89AC-5649-4187-90ED-B875CC955345}"/>
    <hyperlink ref="L254" r:id="rId276" display="Yes, if a candidate wins a majority of the votes cast in the primary." xr:uid="{3D8D4532-C4ED-49DB-9368-ABD9BDDF5428}"/>
    <hyperlink ref="F255" r:id="rId277" display="NV Rev Stat § 244.014 (2022)" xr:uid="{0BB45AE7-2CC3-407E-87DA-2E3F885DEC2E}"/>
    <hyperlink ref="F256" r:id="rId278" display="https://www.leg.state.nv.us/CityCharters/CtySCC.html" xr:uid="{07C27D82-5DAE-417B-91D3-22AD52340343}"/>
    <hyperlink ref="I257" r:id="rId279" xr:uid="{17111BB2-5FD9-4FE6-A6A2-827F3F9B15A8}"/>
    <hyperlink ref="F257" r:id="rId280" display="Charter, Section 5.02: &quot;“Municipal general election” shall mean the biennial municipal election to be held on the Tuesday next following the first Monday of November in each odd numbered year at which time the qualified voters shall choose city and ward officers.&quot;" xr:uid="{481FBD3A-0DDF-49DB-967F-6F5B5BF6BEBA}"/>
    <hyperlink ref="F258" r:id="rId281" display="Chater, Section 5" xr:uid="{5F303D86-C7EC-426B-95EE-F60FBA951F75}"/>
    <hyperlink ref="F259" r:id="rId282" display="Charter, Chapter 3" xr:uid="{F179D294-8990-4481-AAFF-6EC7347773BD}"/>
    <hyperlink ref="F261" r:id="rId283" display="Charter, Section 48" xr:uid="{449B4A3A-06EE-4D3B-8D0E-B16FE395B41E}"/>
    <hyperlink ref="N258" r:id="rId284" display="Ties are resolved by lot." xr:uid="{FE61A803-3625-44EB-9A0C-ABD34714EC8A}"/>
    <hyperlink ref="F260" r:id="rId285" display="Charter, C2-1" xr:uid="{6F7F76DA-E017-430B-A0F1-93E106FB02CA}"/>
    <hyperlink ref="N261" r:id="rId286" display="Tie votes resolved by lot." xr:uid="{87749FD7-D733-4A0B-9465-080EDED23D26}"/>
    <hyperlink ref="F262" r:id="rId287" display="Charter 40:69A-34.1" xr:uid="{58A64922-D45E-4ED4-8D02-AB8BC9C32A9B}"/>
    <hyperlink ref="N262" r:id="rId288" location="/summary" display="Here is evidence that Newark elected city council members in November, 2022" xr:uid="{448DF665-BEE7-451B-A4EC-986A4A7750FB}"/>
    <hyperlink ref="N263" r:id="rId289" display="Newspaper article shows they moved to November" xr:uid="{32CC057A-E092-4E28-81D3-FDC676495524}"/>
    <hyperlink ref="N264" r:id="rId290" display="City records show they voted in May. As this is the default, no ordinance would be needed to keep the date." xr:uid="{A9E0DB51-AC49-4A40-8CBF-6C5C6F8360ED}"/>
    <hyperlink ref="N265" r:id="rId291" display="Website shows November results" xr:uid="{1F984232-F63F-41FB-B8A4-2FAEB62234A0}"/>
    <hyperlink ref="N266" r:id="rId292" display="I can find an ordinance to move to November, vetoed by the Mayor, but they did move to November." xr:uid="{18ACB6F4-0868-46D2-A180-DB1253BF5F0E}"/>
    <hyperlink ref="K262" r:id="rId293" display="there was a runoff in 2022" xr:uid="{26EA0AFC-CCA8-40FC-95BC-7FE269EC815E}"/>
    <hyperlink ref="K263" r:id="rId294" display="Runoffs are held in December if needed." xr:uid="{361DB78B-3E64-4432-86B2-722BEC3652F2}"/>
    <hyperlink ref="G265" r:id="rId295" display="at the general election to be held on the first Tuesday after the first Monday in November" xr:uid="{0BF0F084-C7DF-416C-98B6-2223508BAB09}"/>
    <hyperlink ref="F267" r:id="rId296" display="Ordinance 2022-041: &quot; Regular municipal elections shall he held on the first Tuesday after the first Monday in November of odd-numbered years&quot;" xr:uid="{FB813277-15DF-4F37-9EBA-B6757CB7354C}"/>
    <hyperlink ref="K267" r:id="rId297" display="There was a runoff on December 7, 2021" xr:uid="{BF2F3251-2042-4F6A-A8A8-6895B2187E43}"/>
    <hyperlink ref="F270" r:id="rId298" display="Charter, Chapter IX, Section 9-1.2" xr:uid="{05E41FCE-F1CB-40DA-AB24-3A743BF80488}"/>
    <hyperlink ref="K270" r:id="rId299" display="Sante Fe has adopted Ranked Choice Voting" xr:uid="{2B4B3BF7-D9A7-4A96-9D79-66DD6D6B47B8}"/>
    <hyperlink ref="N268" r:id="rId300" display="&quot;The next regularly scheduled municipal election is Tuesday, November 7, 2023.&quot; " xr:uid="{B3FD4DE3-D9E7-4051-A5C0-A9E2853D6925}"/>
    <hyperlink ref="F268" r:id="rId301" location="!/RioRanchoCH/RioRanchoCH07.html" display="Charter, Article VII, Section 7.01" xr:uid="{C2031762-463E-4EB5-8559-6F759A4F0C9F}"/>
    <hyperlink ref="O269" r:id="rId302" location="!/RioRanchoCH/RioRanchoCH07.html" xr:uid="{3C6B8189-0E07-412B-8326-3515A229DDB1}"/>
    <hyperlink ref="F272" r:id="rId303" display="Charter Section 25" xr:uid="{1C103225-581A-457D-9340-EB1C89771986}"/>
    <hyperlink ref="F273" r:id="rId304" location="13551025" display="Charter Section 3-5" xr:uid="{0749BCCA-2351-49F0-9103-69291813652C}"/>
    <hyperlink ref="F275" r:id="rId305" display="Charter C2-2" xr:uid="{4AC8BD3F-0757-4A4F-AD43-382F27DFAE01}"/>
    <hyperlink ref="F276" r:id="rId306" display="Charter Article III, Section 3-103" xr:uid="{35AB806B-FF53-4C53-8898-50532B4FC9BD}"/>
    <hyperlink ref="K272" r:id="rId307" display="If a runoff primary is needed, it's held shall  be held on the fourth Tuesday after the  primary election was held." xr:uid="{AD0A3CE9-5018-4084-82E0-6119664B132F}"/>
    <hyperlink ref="F274" r:id="rId308" xr:uid="{B9FD084B-47D7-46C3-8397-D6B313227450}"/>
    <hyperlink ref="F277" r:id="rId309" display="Charter Sect 2.01" xr:uid="{D94C7261-2171-4E4F-BCAB-09AEE1813BB6}"/>
    <hyperlink ref="F278" r:id="rId310" display="Charter Sec 4.01" xr:uid="{A3BF2043-0295-4D16-B5DA-0F9A031C94C8}"/>
    <hyperlink ref="F279" r:id="rId311" display="Charter Sec. 2.41" xr:uid="{5BC1B87F-7AFB-409B-88A4-6CD1DE600CC4}"/>
    <hyperlink ref="F280" r:id="rId312" display="Charter Sec 5" xr:uid="{60AD4F19-AA1E-4D3A-8ED3-51D034E12526}"/>
    <hyperlink ref="F281" r:id="rId313" display="Charter, Sec 12J ©" xr:uid="{88B7499F-55D3-4FA8-8980-44C523646553}"/>
    <hyperlink ref="N281" r:id="rId314" display="&quot;Notwithstanding G.S. 163-279, in 2016 and quadrennially thereafter, primaries and elections for mayor and city council shall be held at the same time as for county officers as provided in G.S. 163-1.&quot;" xr:uid="{8363FED6-C0D1-4F49-933C-E25BCB42AF8E}"/>
    <hyperlink ref="I277" r:id="rId315" display="The first primary shall be held on the sixth Tuesday before the election, and the second primary, if required, shall be held on the third Tuesday before the election" xr:uid="{6A70F60C-77E0-4C56-AC45-096187156218}"/>
    <hyperlink ref="N279" r:id="rId316" display="The primary is held the fourth Tuesday before the general election. This will be sometime in October." xr:uid="{48AB0102-2F6B-4738-AF8D-3C519645B830}"/>
    <hyperlink ref="N280" r:id="rId317" xr:uid="{8223190D-6F97-4CF4-A043-2CCB9E6834D1}"/>
    <hyperlink ref="I281" r:id="rId318" display="The primary is held on the Tuesday after the first Monday in March." xr:uid="{5AF70A1A-B201-4007-A2A2-30BBB459391D}"/>
    <hyperlink ref="I278" r:id="rId319" display="The primary is held the fourth Tuesday before the general election. This will be sometime in October." xr:uid="{98C0B562-9339-4ADC-9D92-B7429111BC05}"/>
    <hyperlink ref="F282" r:id="rId320" location=":~:text=2005%20North%20Carolina%20Code%20-%20General%20Statutes%20%C2%A7,%C2%A7%20163%E2%80%91279.%EF%BF%BD%20Time%20of%20municipal%20primaries%20and%20elections." display="https://law.justia.com/codes/north-carolina/2005/chapter_163/gs_163-279.html - :~:text=2005%20North%20Carolina%20Code%20-%20General%20Statutes%20%C2%A7,%C2%A7%20163%E2%80%91279.%EF%BF%BD%20Time%20of%20municipal%20primaries%20and%20elections." xr:uid="{0E8A6E3B-6846-495D-B68F-B7A5E367B48B}"/>
    <hyperlink ref="F284" r:id="rId321" display="Charter, Article IV, Section 4.1: &quot;The regular municipal election for the members of the city council, including the mayor, shall be nonpartisan and the plurality election method set out in G.S. § 163-292 shall be used.&quot;  AND Section 4.2: &quot;At the regular municipal election to be held in 1977, three (3) council members shall be elected for terms of four (4) years, and in 1979 three (3) council members shall be elected for terms of four (4) years&quot; , AND N.C. G.S. § 163-279: &quot;Primaries and elections for offices filled by election of the people in cities, towns, incorporated villages, and special districts shall be held in 1973 and every two or four years thereafter as provided by municipal charter on the following days:If the election is nonpartisan and decided by simple plurality, the election shall be held on Tuesday after the first Monday in November.'" xr:uid="{E58A874F-B110-4360-AAB2-46500CDA4EEB}"/>
    <hyperlink ref="F286" r:id="rId322" display="Charter, Article III, Section 3.1: &quot;Pursuant to G.S. 160A-101, the Charter of the City of Concord, as set forth in Chapter 861 of the 1985 Session Laws of North Carolina, as amended, is hereby further amended to implement nonpartisan plurality for elections (G.S. 163-292) of the City Board of Aldermen [city council].&quot;  AND  N.C.G.S. 163-279: &quot;If the election is nonpartisan and the nonpartisan primary method of election is used, the election shall be held on Tuesday after the first Monday in November and the nonpartisan primary shall be held on the fourth Tuesday before the election.&quot;" xr:uid="{ED41641E-4665-4AC9-8ED0-339A474D856E}"/>
    <hyperlink ref="F287" r:id="rId323" display="§40-21-02" xr:uid="{C95B65E7-E28E-4A0E-BEB4-56001F5E2820}"/>
    <hyperlink ref="F292" r:id="rId324" display="Charter, Section 41" xr:uid="{D6181076-13FE-40C2-85F1-FF4BC9F0A467}"/>
    <hyperlink ref="F293" r:id="rId325" location="JD_Chtr.Sec.3" display="Charter, Section 3" xr:uid="{C7F09897-7D36-4ACB-A4F5-1B1C866B12E4}"/>
    <hyperlink ref="F294" r:id="rId326" display="Charter, Article IX, Section 1" xr:uid="{A6F0B55E-898B-471F-995F-6E2680258F7F}"/>
    <hyperlink ref="F295" r:id="rId327" display="Charter, Chapter III, Section 11" xr:uid="{A4BA3CB5-761D-445E-846B-3F030E35668E}"/>
    <hyperlink ref="F296" r:id="rId328" display="Charter, Section 3" xr:uid="{0B21F924-825B-4231-BA37-44889522279C}"/>
    <hyperlink ref="I292" r:id="rId329" display="there is a primary election on the first Tuesday after the first Monday in May" xr:uid="{3D8C1949-FC85-4087-8EBB-4C184B769912}"/>
    <hyperlink ref="I293" r:id="rId330" location="JD_Chtr.Sec.3" display="non-partisan primary election on the second Tuesday in September " xr:uid="{3AE8623C-34B0-43C9-ADE7-3D4F8952D397}"/>
    <hyperlink ref="N293" r:id="rId331" display="tie decided by lot" xr:uid="{21AB588A-0B95-4FA1-92EC-F65A2E15BA2B}"/>
    <hyperlink ref="I294" r:id="rId332" xr:uid="{8A249D66-2DBB-47F5-92F4-D4FB974ECCD5}"/>
    <hyperlink ref="I295" r:id="rId333" display="there is a primary election on the first Tuesday after the first Monday in May" xr:uid="{2023A12D-7275-4A59-B8F3-D5EF75A00901}"/>
    <hyperlink ref="F298:F299" r:id="rId334" display="Charter, Article X, Section 1." xr:uid="{B1E0A25F-D7A3-4004-9B3F-1DF71409BCA0}"/>
    <hyperlink ref="K298" r:id="rId335" display="If necessary, a runoff is held on the first Tuesday of April" xr:uid="{5A13B372-8899-491F-AB5C-1E1E209A1F1F}"/>
    <hyperlink ref="F299" r:id="rId336" display="Charter, Article VI, Section 1.3" xr:uid="{7B2F0AD2-57AE-49EE-B42F-8AB683954E98}"/>
    <hyperlink ref="N299" r:id="rId337" display="If there is only one candidate or one candidate wins a majority of the votes, then the runoff is not held. If there is a tie in the runoff, the result is determined by lot." xr:uid="{7066C280-3931-44A0-8CD4-C03B337FC7D3}"/>
    <hyperlink ref="F300" r:id="rId338" location="name=5_Municipal_Elections" display="Charter, Article II, Section 5, &quot;By resolution duly adopted each year, the City Council shall designate a date in the following year, which is approved under then-current state law, for the holding of Norman's municipal election&quot;" xr:uid="{6DAB565F-FFEC-4ABB-BFAE-64757698FB11}"/>
    <hyperlink ref="K300" r:id="rId339" location="name=6_Municipal_Runoff_Elections" display="By resolution duly adopted each year, the City Council shall designate a date in the following year that is subsequent to the date chosen for Norman's municipal election described in Section 5 herein, which is approved under then-current state law, for the holding of Norman's municipal runoff election, " xr:uid="{0D919BA2-F580-4A94-90B3-2792D5837293}"/>
    <hyperlink ref="I302" r:id="rId340" display="It shall be the duty of the mayor or chief executive officer of the City of Edmond to legally call the primary election and the election of officers herein provided for, and he shall give at least sixty (60) days' notice of each such election. (Amended Election, November 3, 1998)." xr:uid="{D8422305-5329-4FB0-83AD-68541A51F24C}"/>
    <hyperlink ref="F303" r:id="rId341" xr:uid="{9054323D-1671-4110-BFF5-63008ADA04CF}"/>
    <hyperlink ref="N303" r:id="rId342" display="Starting in 2024, Portland will use Rank Choice Voting." xr:uid="{A3032D92-AAD3-44A8-A998-F0151813104A}"/>
    <hyperlink ref="I308" r:id="rId343" xr:uid="{AF7A3BC6-8235-4EF8-9650-CA1C4B24568D}"/>
    <hyperlink ref="L308" r:id="rId344" display="Yes, if there is a majority in the primary election." xr:uid="{8E41D374-6BEC-427C-B4AD-19CBD7008F90}"/>
    <hyperlink ref="L305" r:id="rId345" xr:uid="{287E634D-53C0-4AD0-9956-DC6C240F1701}"/>
    <hyperlink ref="F305" r:id="rId346" xr:uid="{9A53A844-C501-4E9F-AB66-3E02A0D8C70C}"/>
    <hyperlink ref="F306" r:id="rId347" xr:uid="{F86C1EDF-D028-4259-8E53-4C8BE12BD45D}"/>
    <hyperlink ref="F307" r:id="rId348" xr:uid="{20FB2FEA-CB18-4B9A-8DAF-116378C57FF4}"/>
    <hyperlink ref="F309" r:id="rId349" xr:uid="{B1D893A4-6DC7-43FE-B11B-311EBE7963CF}"/>
    <hyperlink ref="N306" r:id="rId350" location="page=6" display="Gresham has no primary, but elects the plurality candidate from the general election." xr:uid="{8F475799-55D5-49CC-A1A6-21E87671C024}"/>
    <hyperlink ref="N307" r:id="rId351" location="page=7" display="Hillsboro has no primary, but elects the plurality candidate from the general election." xr:uid="{069B5B98-3B5B-46D9-8DDE-AD6DA1E2F3C8}"/>
    <hyperlink ref="F310" r:id="rId352" xr:uid="{9952B60E-A60D-44A2-B938-03B3A7147B8B}"/>
    <hyperlink ref="F304" r:id="rId353" xr:uid="{45CFB65C-5D68-47AC-BB09-E99A4464014F}"/>
    <hyperlink ref="L310" r:id="rId354" display="Corvallis does ranked choice voting, so it doesn'  have a primary." xr:uid="{2B276F7F-C5CD-4D4D-97AF-0A9E031ED428}"/>
    <hyperlink ref="F311" r:id="rId355" display="Code, Section. 1.25.005 (C ): &quot;All elections shall be held on the same biennial State general and special elections dates in accordance with State Election Law. &quot;" xr:uid="{89C693CA-251A-477A-9019-6B2D62AFDDC2}"/>
    <hyperlink ref="F312" r:id="rId356" display="Statues section 2754" xr:uid="{26D97429-EC23-4955-8D6B-4B40510F615E}"/>
    <hyperlink ref="I312" r:id="rId357" display="By state law, the primary is held on the third Tuesday of May in all odd-numbered years" xr:uid="{F0EB399D-9FCE-476C-BB12-45B3C6DB8CA6}"/>
    <hyperlink ref="O317" r:id="rId358" display="https://library.municode.com/ri/providence/codes/code_of_ordinances?nodeId=PTIHORUCH_ARTIIEL_209THIN" xr:uid="{92B0D72A-D094-43CE-9C70-74591BD83E98}"/>
    <hyperlink ref="F322" r:id="rId359" display="Charter Sec 11-1: &quot;General elections in the city shall be held every two (2) years, in November of odd-numbered years, on the first Tuesday following the first Monday of November&quot;" xr:uid="{26951117-0597-4415-B12E-87B3FAFA6E4C}"/>
    <hyperlink ref="F323" r:id="rId360" display="Charter Sec 6-6" xr:uid="{E410A152-D57F-464C-9A3D-072931E3E1E2}"/>
    <hyperlink ref="F324" r:id="rId361" display="Charter Sec 7-3" xr:uid="{8C31C657-B7DD-403E-AA56-D92676440AD0}"/>
    <hyperlink ref="F325" r:id="rId362" location="JD_36.21" display="§ 36.21" xr:uid="{D0C44EF0-D2EC-414A-A6B7-16D6892E0CF0}"/>
    <hyperlink ref="F326" r:id="rId363" display="§ 14-7" xr:uid="{E367915F-6C5D-4A5A-89A5-AC53C05226D4}"/>
    <hyperlink ref="F327" r:id="rId364" display="code: Section 6.01" xr:uid="{1CD92DA2-4FA6-40A8-9A30-6C60E977454A}"/>
    <hyperlink ref="F329" r:id="rId365" xr:uid="{E5059774-9953-44BC-8F1F-885A4EC88592}"/>
    <hyperlink ref="F330" r:id="rId366" display="Regular Elections. The regular city election shall be held at the time established by state law or as established by ordinance of the City Council." xr:uid="{E6C6DC00-20BF-4272-9888-582876B23B87}"/>
    <hyperlink ref="N331" r:id="rId367" display="This article shows election date on June 15, 2021" xr:uid="{C264469D-F151-40FC-A203-3BC7F5C7EEB8}"/>
    <hyperlink ref="F332" r:id="rId368" display="https://library.municode.com/tn/metro_government_of_nashville_and_davidson_county/codes/charter?nodeId=THCH_PTICHMEGONADACOTE_ART15ELREOF" xr:uid="{C13DE0CB-9780-4389-98FD-58C8493F42A8}"/>
    <hyperlink ref="F333" r:id="rId369" display="Ordinance 1865: &quot;Editor's note— Ord. No. 1865, enacted September 6, 1966, approved at referendum election held November 3, 1966, amended the charter by changing the date of municipal election to the first Thursday following the first Tuesday in October, beginning October, 1967.&quot;" xr:uid="{B3E3AA87-FB4C-420E-83FE-E65E86FA3547}"/>
    <hyperlink ref="F334" r:id="rId370" display="Article VII, Section 702" xr:uid="{1835259A-879D-41A2-86A7-6E40D5D5DD82}"/>
    <hyperlink ref="F335" r:id="rId371" display="Ordinances Ch II, Sec 5.3" xr:uid="{03F10588-B0C9-43CA-B374-496C6004F4DE}"/>
    <hyperlink ref="F336" r:id="rId372" display="Charter Article II, Sec 1 (d)" xr:uid="{D5587AB1-09CC-412E-B64D-E5A7873295B0}"/>
    <hyperlink ref="F337" r:id="rId373" display="Charter, Article IV, Section 15: (2023): &quot;Coinciding with the August or November general election as called, ordered, and published by the election commission of Rutherford County, Tennessee, there shall be held a regular election in the City of Murfreesboro, for the purpose of electing members of the City Council and a Mayor, as more particularly provided in Section 14.&quot;" xr:uid="{EBD8A600-EF31-4B74-84AB-A7AC82E1D009}"/>
    <hyperlink ref="F338" r:id="rId374" display="Charter Article V, Sec 5" xr:uid="{0AD7D5A6-DC1A-4F49-B8D3-0215D3F6F7E8}"/>
    <hyperlink ref="F340" r:id="rId375" location="JD_Chtr.Ch.IV" display="Charter Ch IV, Sec 3" xr:uid="{70E4CE99-FE03-49A1-8A19-546E6D78F8DE}"/>
    <hyperlink ref="F341" r:id="rId376" display="Charter, Article II, § 2" xr:uid="{EC3114AD-10C1-42D1-809E-3C7291066BC3}"/>
    <hyperlink ref="F342" r:id="rId377" display="Charter, Ch 4, Section 2: &quot;There shall be but one (1) election, and that a general election, for the purpose of selecting members of the City Council, the same to be held biennially, on the first available election date in May specified in the Texas Election Code of odd-numbered years.&quot;" xr:uid="{6984034D-682C-45EE-A3C7-12094FB878C9}"/>
    <hyperlink ref="K338" r:id="rId378" display="If needed, a runoff election is held between 20 and 45 days after a recount finishes" xr:uid="{ADE5BFA2-1BE9-4AA8-8202-3937D999106D}"/>
    <hyperlink ref="K340" r:id="rId379" display="If needed, a runoff election is held between 20 and 45 days after a recount finishes" xr:uid="{DEE29567-0C78-4863-8F30-490CE8EE9B6D}"/>
    <hyperlink ref="K341" r:id="rId380" display="If needed, a runoff election is held between 20 and 45 days after a recount finishes" xr:uid="{41691CCB-C093-474F-AE91-CDF85B158BFD}"/>
    <hyperlink ref="K342" r:id="rId381" display="If needed, a runoff election is held between 20 and 45 days after a recount finishes" xr:uid="{2DE427CC-13AD-4558-B4C1-C54585D1911C}"/>
    <hyperlink ref="F339" r:id="rId382" display="Charter Article III, Section 19." xr:uid="{E9D092AD-D7EA-486C-8637-771795F40E70}"/>
    <hyperlink ref="F346" r:id="rId383" display="Charter, Section 5.01" xr:uid="{56E7188A-761A-4311-B954-51389C77D677}"/>
    <hyperlink ref="F349" r:id="rId384" display="Charter, Article XII, Section 1" xr:uid="{D7521854-A18C-4581-8F64-2C446A46EF7C}"/>
    <hyperlink ref="K349" r:id="rId385" display="If needed, a runoff election is held. See box below." xr:uid="{8A99FFA8-32BF-4051-89EA-C21AA46AE33E}"/>
    <hyperlink ref="K346" r:id="rId386" display="If needed, a runoff election is held. See box below." xr:uid="{47A82812-177D-4733-B6DF-B6D1A186E690}"/>
    <hyperlink ref="K343" r:id="rId387" display="If necessary, a runoff is held 20 days later." xr:uid="{2D96D6E8-625D-4CCC-8461-D13875515C99}"/>
    <hyperlink ref="F345" r:id="rId388" display="Charter, Article II, Section 1 (b)" xr:uid="{C7A4FE0C-6D41-46CB-B541-78CC0F1D0B02}"/>
    <hyperlink ref="K345" r:id="rId389" display="If necessary, a runoff is held.  State law says that is 20-45 days later." xr:uid="{404CA25A-ADB4-4979-88AC-A3EC0621487E}"/>
    <hyperlink ref="K350" r:id="rId390" display="If needed, a runoff is held. " xr:uid="{7E867EFA-EB2D-43EC-BE13-F5FF85626C55}"/>
    <hyperlink ref="F348" r:id="rId391" display="Charter, Article IX, Section  7" xr:uid="{97999B7B-BDDB-4385-BDEC-0F2C6F8EE32B}"/>
    <hyperlink ref="K348" r:id="rId392" display="if needed, a runoff is held on the last Saturday in May" xr:uid="{69BED40C-4262-49BD-BE96-4950F4659152}"/>
    <hyperlink ref="N347" r:id="rId393" display="The charter and ordiances do not mention election dates at all. The city's web page says &quot;General Municipal Elections are held on the November uniform election date authorized by state law in even-numbered years.  The uniform November election date is the first Tuesday after the first Monday in November.&quot;" xr:uid="{424D4878-F206-41C9-99CF-13B0E7D0332C}"/>
    <hyperlink ref="K347" r:id="rId394" display="By state law, if there is a tie, a runoff is held 20-45 days after the canvass." xr:uid="{BEEB82C7-B540-4EF8-88C2-B27E9C05A074}"/>
    <hyperlink ref="O338" r:id="rId395" display="Houston has provisions in their charter for charter revisions (Article VII-b).  Briefly, a petition is made, it must be signed by 15% of the electorate, then city council can either approve it or put it to ballot." xr:uid="{3AD18B09-8F00-4E2B-8B5B-7522D5CC6E57}"/>
    <hyperlink ref="O339" r:id="rId396" display="San Antonio has provisions in their charter for charter revisions (Article IV, Section 37 - 44).  Briefly, a petition is made, it must be signed by 10% of the electorate, then city council can either approve it or put it to ballot." xr:uid="{0DF04E5C-4D07-4937-9DC7-F93496E970B9}"/>
    <hyperlink ref="O341" r:id="rId397" display="Austin has provisions in their charter for charter revisions (Article IV, Section 37 - 44).  Briefly, a petition is made, it must be signed by 10% of the electorate, then city council can either approve it or put it to ballot." xr:uid="{801A547D-C40D-4F50-8046-ACB66A6F4A0F}"/>
    <hyperlink ref="O343" r:id="rId398" display="El Paso has provisions in their charter for charter reform (Article III, Section 3.11)" xr:uid="{6BAD17FB-FD12-456E-87E3-1DC6412CC45E}"/>
    <hyperlink ref="O342" r:id="rId399" display="Ft. Worth has provisions in their charter for charter revisions (Chapter XX).  Briefly, a petition is made, it must be signed by 20% of the electorate, then city council can either approve it or put it to ballot." xr:uid="{2343F592-462F-4DE4-9C79-0DBBDF68DEE9}"/>
    <hyperlink ref="O345" r:id="rId400" display="Corpus Christi has provisions in their charter for charter revisions (Charter, Article I, Sec. 4.).  Briefly, fifty people can create a petition then city council can either approve it or require the organizer to get at least 5% of the electorate to sign the petition.  If they do, city council must put it to ballot." xr:uid="{C2A9E669-67C6-4E4E-9FBD-135ADB7C6077}"/>
    <hyperlink ref="O348" r:id="rId401" location="38880040" display="Lubbock has provisions in their charter for charter revisions (Charter, Article I, Sec. 4.).  Briefly, five people can create a petition and get it signed by 25% of the electorate.  City council can either approve it or the creators can put it on the ballot." xr:uid="{C1A9BE1F-A826-4D6B-A468-5070C3B860D5}"/>
    <hyperlink ref="O349" r:id="rId402" location="40080422" display="Garland has provisions in their charter for charter revisions (Article XIV).  Briefly, people can create a petition and get it signed by 10% of the electorate.  City council can either approve it or the creators can put it on the ballot." xr:uid="{FAB92054-6405-487E-9A37-708322A3E135}"/>
    <hyperlink ref="O350" r:id="rId403" display="Corpus Christi has provisions in their charter for charter revisions (Charter, Article I, Sec. 4.).  Briefly, fifty people can create a petition then city council can either approve it or require the organizer to get at least 5% of the electorate to sign the petition.  If they do, city council must put it to ballot." xr:uid="{1701C58F-0351-41B1-95FB-C382A7F4FB09}"/>
    <hyperlink ref="N346" r:id="rId404" display="It looks like Plano has chosen the May date. &quot;The election of Council Members for Places 1, 3, 5 and 7 will be conducted on May 6, 2023. &quot;" xr:uid="{E49ACECE-2D7E-4118-9DEA-DFE1C3E8F6FA}"/>
    <hyperlink ref="N340" r:id="rId405" display="This page does not mention primaries for city council seats: ." xr:uid="{A77E42BD-4BCD-4E72-8FE9-9A32CF26317B}"/>
    <hyperlink ref="O351" r:id="rId406" display="Home Rule Charter, Article VI, Section 6.13: &quot;Following a review by the City Attorney for enforceability and legality, qualified voters of the City may initiate legislation by submitting a petition addressed to the City Council which requests the submission of a proposed ordinance or resolution to a vote of the qualified voters of the City. Said petition must be signed by qualified voters of the City of at least thirty percent (30%) of the number of votes cast at the last regular mayoral election, or one hundred and fifty (150), whichever is greater, and each copy of the petition shall have attached to it a copy of the proposed legislation. The petition shall be signed in the same manner as recall petitions are signed, as provided in this Article, and shall be verified by oath in the manner and form provided for recall petitions in this Article. The petition may consist of one (1) or more copies as permitted for recall petitions. Such petition shall be filed with the person performing the duties of City Secretary. Within thirty-five (35) days after the filing of such petition, the person performing the duties of City Secretary shall present said petition and proposed ordinance or resolution to the City Council. Upon presentation to the City Council, it shall become the duty of the City Council, within two (2) regularly scheduled City Council meetings after the receipt thereof, to pass and adopt such ordinance or resolution without alteration as to meaning or effect in the opinion of the persons filing the petition, or to call a special election, to be held within thirty (30) days thereafter and/or on a date allowed under the Texas Election Code, at which the qualified voters of the City shall vote on the question of adopting or rejecting the proposed legislation.&quot;" xr:uid="{63EF55C4-22D1-4C3C-9566-3425408A4BBB}"/>
    <hyperlink ref="F351" r:id="rId407" display="Charter, Article V, section 5.01 (2): &quot;The regular City election shall be held annually on the first Saturday in May &quot;" xr:uid="{0B912DC3-F035-490B-893B-A04CDE724A26}"/>
    <hyperlink ref="O352" r:id="rId408" display="Initiatives can be put before the council with a petition signed by 25% of the voters.  City council must then either approve or put it to ballot." xr:uid="{90411FA5-E1DD-47DE-864C-B6EAA214572B}"/>
    <hyperlink ref="F352" r:id="rId409" display="https://library.municode.com/tx/mckinney/codes/code_of_ordinances?nodeId=PTICH_CHIIITHCO" xr:uid="{33712A07-8A20-4632-A7CD-69A47EDC1757}"/>
    <hyperlink ref="K352" r:id="rId410" display="Charter, Chapter III, Section 9A: &quot;In the event no candidate receives a majority, the Mayor shall, on the first business day following the completion of the official count of the ballots cast at said first election, issue a call for a second election to be held in accordance with the provisions of the laws of the State of Texas; at which said second election, the ballot shall contain the names of only the two (2) candidates receiving the highest number of votes in the first election.&quot;" xr:uid="{6012E347-F005-4A50-A9D2-8E63CA349937}"/>
    <hyperlink ref="K353" r:id="rId411" display="Charter, Article IV, Section 6, &quot;Should any candidate running for mayor or for councilmember fail to receive a majority vote of all the votes cast in said election, then in that event it shall be the duty of the mayor to order a second election for the candidate or candidates failing to receive a majority vote, said election to be held the first appropriate day two (2) weeks from the date that the city council has canvassed the returns and declared the result for the first election.&quot;" xr:uid="{FEE01DAB-0DFC-493D-94A9-353CE2023EEC}"/>
    <hyperlink ref="F353" r:id="rId412" display="Charter, Article IV, Sec 7: &quot;The date of the regular municipal election shall be as established by the general election laws of the State of Texas; or if the general election laws contain no provision for the date of a municipal election, then said date shall be as prescribed in the laws relating to elections in general law cities.&quot;" xr:uid="{F4FBC393-20BC-41E6-A939-8E1BA0A04C58}"/>
    <hyperlink ref="O353" r:id="rId413" display="From the charter, the voters have the powers of recall and referendum, but not initiatives." xr:uid="{65553D75-A545-4F94-8DDD-6A45807B69D7}"/>
    <hyperlink ref="F356" r:id="rId414" display="Charter, Article IX, Section 93: &quot;The regular election for the choice of members of the council as provided in Section 22 of Article III of this Charter, shall be held each year on an authorized uniform Election Date provided for in the Texas Election Code&quot;" xr:uid="{6F46EFF4-15A7-4A6C-A07D-C6520A4AF5BB}"/>
    <hyperlink ref="O357" r:id="rId415" display="Charter, Article IV, Section 4.01:, &quot;Any initiative ordinance may be submitted to the council by a petition signed by qualified voters of the city equal in number to at least twenty-five percent of the number of votes cast at the last regular municipal election.&quot;" xr:uid="{844829AE-D269-4DCF-89F6-5DF93C5BB27D}"/>
    <hyperlink ref="F357" r:id="rId416" display="Charter, Article III, Section 3.01 (a): &quot;The regular election for the choice of members of the City Council as provided in Article II shall be held each year on the uniform election day for municipal elections in May established by the Election Code&quot;" xr:uid="{A0EBEEE4-78B2-4926-BB5F-A0E2BCB69CD7}"/>
    <hyperlink ref="F358" r:id="rId417" display="Charter, Article IV, Section 7: &quot;The regular municipal election for the City of Mesquite shall be held on the uniform election date in November, as provided by the general election laws of the State of Texas, in odd-numbered years, and the same shall be conducted and the results canvassed and announced by the election authorities prescribed by said general election laws, which shall control all municipal elections as otherwise herein provided.&quot;" xr:uid="{42D2CCA5-5431-434D-9449-3F3014B6C174}"/>
    <hyperlink ref="K359" r:id="rId418" display="Charter, Article IV, Section 2: &quot;In the event any candidate for Mayor for Councilmember fails to receive a majority of all votes cast for his/her particular office at any regular or special election, the Mayor or, if he/she fails to do so, the Council shall on the first day following the completion of the official count of ballots cast at the first election order a second election to held on the last Saturday in May following the date of such order, at which election the two candidates receiving the highest number of votes cast for such particular office in the first election at which no one was elected to such office by receiving a majority of all votes cast for all candidates for such particular office shall again be voted for, and the one receiving the highest number of votes cast shall be elected to such  office.&quot;" xr:uid="{5712F3B1-E0E8-4784-B8B9-42583C4C1578}"/>
    <hyperlink ref="F360" r:id="rId419" display="Charter, Article 3, Sec. 3: &quot;At the regular municipal election for city officials of the City of McAllen to be held on the uniform election date as prescribed by statute, which is currently the first Saturday in May, 2021, the candidate for the office of mayor receiving a majority of the votes cast shall be elected mayor and shall hold office for four (4) years from the date the oath of office is taken and until a successor is elected and qualified. Thereafter, on the uniform election date prescribed by statute each four years thereafter, the mayor shall be elected as above provided for a term of four years, and thereafter until a successor is elected and qualified. At the regular municipal election for city officials of the City of McAllen to be held on the first Saturday in May, 2021 for single-member election districts 1, 2 and 3, and on the first Saturday in May, 2023 for single-member election districts 4, 5 and 6, the candidate for commissioner for each of the four places, respectively, receiving a majority of the votes cast for commissioner of such place shall be elected commissioner and shall serve until a successor is elected and qualified.&quot;" xr:uid="{FED99F48-DB10-4376-8001-71C8F29905C6}"/>
    <hyperlink ref="O361" r:id="rId420" display="Initiatives must be signed by 15 percent of qualified voters." xr:uid="{4E0F7F9E-D80B-417C-A4A6-FA884C9AFCEA}"/>
    <hyperlink ref="F361" r:id="rId421" xr:uid="{B2EA5115-4772-431C-8883-429DD942DA64}"/>
    <hyperlink ref="F379" r:id="rId422" display="UT Code § 20A-1-202 (2020)" xr:uid="{164C13CB-28DF-4087-B9DF-6359BB386805}"/>
    <hyperlink ref="F380" r:id="rId423" display="UT Code § 20A-1-202 (2020)" xr:uid="{937BB64E-1E8D-4ED2-9F64-34499D65B54C}"/>
    <hyperlink ref="F381" r:id="rId424" display="UT Code § 20A-1-202 (2020)" xr:uid="{56D1E10B-CAB1-4AC5-989E-3157762DDA51}"/>
    <hyperlink ref="F382" r:id="rId425" display="UT Code § 20A-1-202 (2020)" xr:uid="{10727BC6-AC4D-468A-A396-C50EDE6639DC}"/>
    <hyperlink ref="I379" r:id="rId426" display="UT Code § 20A-4-603 (2019): &quot;A municipal primary election shall be held, if necessary, on the second Tuesday following the first Monday in August before the regular municipal election to nominate persons for municipal offices.&quot;" xr:uid="{5B98580C-79A7-49F7-BEC0-499574E9B363}"/>
    <hyperlink ref="F384" r:id="rId427" display="17 V.S.A. § 2640: &quot;A meeting of the legal voters of each town shall be held annually on the first Tuesday of March for the election of officers and the transaction of other business, and it may be adjourned to another date&quot;" xr:uid="{21084426-03FC-427E-A14A-CDB2398EDA60}"/>
    <hyperlink ref="K384" r:id="rId428" location="!/BurlingtonCH/BurlingtonCH02.html" display="Charter, Title II, Section 5 (b): &quot; All elections of City Councilors shall be by ballot, using a system of ranked choice voting without a separate runoff election.&quot;" xr:uid="{A89EFA4C-B818-4BBD-AD41-3981BA011D72}"/>
    <hyperlink ref="F389" r:id="rId429" display="§ 3.01:1" xr:uid="{F68AACEF-14D7-4D94-9CEA-82486F3735FB}"/>
    <hyperlink ref="F390" r:id="rId430" display="§ 18" xr:uid="{AA9CC97C-CEEE-4A23-A0B2-E08BD9F5DEF1}"/>
    <hyperlink ref="F391" r:id="rId431" display="§ 3.02" xr:uid="{25FD5B98-D8BB-4F55-9753-99C55D46FDA8}"/>
    <hyperlink ref="F392" r:id="rId432" display="§ 3.01" xr:uid="{4D2F7EBD-660C-429D-8304-A57DE73779EC}"/>
    <hyperlink ref="N391" r:id="rId433" display="The Council elections are held every two years, and the Mayoral elections are held every four years, on the first Tuesday after the first Monday in November in even-numbered years." xr:uid="{45B0DA84-DC04-4194-9A0B-E8117EB98E6B}"/>
    <hyperlink ref="N393" r:id="rId434" display="Board members serve staggered four year terms." xr:uid="{227C4808-322A-4557-AC4A-AC46791B1397}"/>
    <hyperlink ref="K392" r:id="rId435" display="If needed, a runoff is held the sixth Tuesday after the November general election, in mid-December." xr:uid="{4BF2CC19-B6BB-4EC3-9F22-6A1B9B2E7B02}"/>
    <hyperlink ref="N390" r:id="rId436" display="No information found.  No election results show municipal primaries or runoffs." xr:uid="{514C4DC5-0C57-4FCD-9853-2DC952F4154D}"/>
    <hyperlink ref="K391" r:id="rId437" display="No information found.  No election results show municipal primaries or runoffs." xr:uid="{116A48E6-A53A-47E5-95BD-4724290A7F46}"/>
    <hyperlink ref="I390" r:id="rId438" display="No information found.  No election results show municipal primaries or runoffs." xr:uid="{1E7F8725-F380-4047-8304-75C79BD0F21B}"/>
    <hyperlink ref="I391" r:id="rId439" display="No information found.  No election results show municipal primaries or runoffs." xr:uid="{C48ECF42-71BE-459C-947A-57A152CBE965}"/>
    <hyperlink ref="F395" r:id="rId440" display="Charter, Chapter 10, Section 10.01: &quot;On the day of the November general election in 2015, and every third year thereafter, the qualified voters of the city at large shall choose a mayor and six members at large of the council for terms of three years from the first day of January following their election. &quot;" xr:uid="{1CADA50B-A7FB-45BE-A7B9-9CC8C11EC920}"/>
    <hyperlink ref="F397" r:id="rId441" xr:uid="{CF6EB9F9-27D7-442D-93A6-34ED490D9C78}"/>
    <hyperlink ref="F398" r:id="rId442" xr:uid="{0A51A705-C2E3-4506-97A5-6200BDF925BD}"/>
    <hyperlink ref="F399" r:id="rId443" xr:uid="{91D8E00F-6A91-47DD-B7A4-509B2064A43C}"/>
    <hyperlink ref="F400" r:id="rId444" xr:uid="{45DB5D55-E6E6-4B21-ADC3-AE3CF9968A98}"/>
    <hyperlink ref="F401" r:id="rId445" xr:uid="{9FE9CC7D-BD84-41A0-B21F-8ADD23F20C2B}"/>
    <hyperlink ref="I397" r:id="rId446" display="http://app.leg.wa.gov/RCW/default.aspx?cite=29A.04.311" xr:uid="{7217AD93-1DEB-402E-9DF0-9F4943BA0CD3}"/>
    <hyperlink ref="F402" r:id="rId447" xr:uid="{94E59492-5929-4E25-A9B3-1E854902048A}"/>
    <hyperlink ref="F403" r:id="rId448" xr:uid="{C6E58BC0-9019-44AC-B1B7-1C3EB0265FFD}"/>
    <hyperlink ref="F404" r:id="rId449" xr:uid="{0DBA35F3-7802-4F4E-B8D8-465FD5465C97}"/>
    <hyperlink ref="F405" r:id="rId450" xr:uid="{4D7BB8E8-D299-4308-9039-587A148633F0}"/>
    <hyperlink ref="F406" r:id="rId451" display="Code of the District of Columbia, Chapter 10, Section § 1–1001.10 (3) (b)" xr:uid="{40A16E99-2DEB-4BF6-951F-D9A4EBF5FA45}"/>
    <hyperlink ref="N406" r:id="rId452" display="Ties are resolve by drawing lots." xr:uid="{ADEEF742-D496-4534-B4A7-07E7FDB59559}"/>
    <hyperlink ref="F407" r:id="rId453" display="Charter, Section 35" xr:uid="{71D1AEDE-9F18-4E60-813D-7F50E0BC7972}"/>
    <hyperlink ref="F408" r:id="rId454" xr:uid="{247BDA0C-BD0B-48F6-A112-E4C4546224F0}"/>
    <hyperlink ref="F410" r:id="rId455" display="Charter,   SECTION 7.103" xr:uid="{BC9C032D-4688-4D77-AA32-FC788D9B582B}"/>
    <hyperlink ref="F409" r:id="rId456" xr:uid="{6AB49122-D314-42B4-A5FD-5D590CF9DEAF}"/>
    <hyperlink ref="F412" r:id="rId457" display="Charter, 2-03" xr:uid="{6AF7F259-0966-45EA-BB13-947909553072}"/>
    <hyperlink ref="F413" r:id="rId458" display="Charter, Chapter 3.01: &quot;The government of the City of Madison is organized and constituted under Wis. Stat. ch. 62 providing for the City Mayor and Alder plan with a Common Council composed of twenty (20) alder, one (1) from each alder district. The Mayor and alders are to be elected for a term of two (2) years; provided, however, that beginning with the 1991 Spring Election, the Mayor shall be elected for a term of four (4) years, and that beginning with the 2025 Spring Election, alders shall be elected to staggered terms of two (2) years, with alders in even-numbered districts elected in even-numbered years and alders in odd-numbered districts being elected in odd-numbered years. To implement the staggered terms, the 2025 Spring Election shall include one-year terms for alders in even-numbered Districts. In subsequent elections the term for all alders shall be two (2) years. (Am. by ORD-22-00127 , 12-15-22)&quot; AND state statue 5.02: &quot;Election held on the first Tuesday in April to elect judicial, educational, and municipal officers, and non-partisan county officers, and to express preferences for the person to be the presidential candidate for each party in presidential election years.&quot; (quoted on the city's web page.)" xr:uid="{5FB6CDAC-C45A-4E92-8332-35E7E00B8009}"/>
    <hyperlink ref="F415" r:id="rId459" display="code 1.01" xr:uid="{1F046721-B055-4FDF-BD0E-46BD9E7E0697}"/>
    <hyperlink ref="N416" r:id="rId460" display="The city's website shows they're holding Spring Elections" xr:uid="{3526AF66-EBA4-4693-8C0C-7CD41A4AE50A}"/>
    <hyperlink ref="I413" r:id="rId461" display="the primary is the third Tuesday in February" xr:uid="{6605C937-6F79-4E3E-832C-3645F3060847}"/>
    <hyperlink ref="I412" r:id="rId462" display="https://city.milwaukee.gov/ImageLibrary/Groups/ccClerk/Ordinances/CH2.pdf" xr:uid="{EB03E9BC-42F1-4639-A9A1-2A12EF8A75F1}"/>
    <hyperlink ref="N413" r:id="rId463" display="According to the City Clerk of Madison, the spring election is held the first Tuesday in April" xr:uid="{3AAB4EB6-52F0-4482-8790-FFE580CC8D99}"/>
    <hyperlink ref="I414" r:id="rId464" display="the Code of Ordinances says that a primary should be held when three or more candidates file nomination papers." xr:uid="{3CFCCA17-3773-46B2-909E-521481079A10}"/>
    <hyperlink ref="G415" r:id="rId465" display="first Tuesday in April, even numbered years" xr:uid="{F164B004-00D5-439F-8AAC-C0042098DCD5}"/>
    <hyperlink ref="F414" r:id="rId466" xr:uid="{AABE0D72-FE2A-447B-8A66-BFCA9498E0F2}"/>
    <hyperlink ref="F416" r:id="rId467" xr:uid="{0E2CE27F-9E3B-40EA-8843-BEE0CB2C40BF}"/>
    <hyperlink ref="N417" r:id="rId468" xr:uid="{D28601DC-4380-41A2-A5C5-5DB08B61543B}"/>
    <hyperlink ref="N418" r:id="rId469" display="Election results from November 2022" xr:uid="{BFDF9D34-9816-4429-8F57-006EAEAC385A}"/>
    <hyperlink ref="F419" r:id="rId470" display="ordinances: 2.04.032" xr:uid="{63B04CD9-8D82-4619-B87C-252F5B297833}"/>
    <hyperlink ref="F420" r:id="rId471" display="Charter 6-1" xr:uid="{6D5DE890-255E-451C-B613-820CE95F6B15}"/>
    <hyperlink ref="F297" r:id="rId472" display="https://library.municode.com/oh/dayton/codes/code_of_ordinances?nodeId=CH_ARTIINOELCO" xr:uid="{6F35979A-F79C-45C0-B139-D91F62A56ADA}"/>
    <hyperlink ref="O297" r:id="rId473" display="Article III, section 21, et seq.: &quot;Any proposed ordinance may be submitted to the Clerk of the Commission by petition signed by at least 1,250 registered voters of the city. All petitions circulated with respect to any proposed ordinance shall be uniform in character, shall contain the proposed ordinance in full and shall have printed or written thereon the names and addresses of at least five (5) electors who shall be officially regarded as filing the petition and shall constitute a committee of the petitioners for the purpose hereinafter named.&quot;" xr:uid="{14CED5BE-2197-4CD8-B8D3-C77FA0D34717}"/>
    <hyperlink ref="F396" r:id="rId474" display="City Code § 12-96: &quot;Notwithstanding Sections 3.01 et. seq of the Charter, and pursuant to section 15.2-1400 of the Code of Virginia, as amended, for any election held after January 1, 2022, elections for mayor and members of city council shall be held at the time of the November general election for terms to commence the following January 1. The first meeting of a newly elected council, as set forth in Section 3.06 of the Charter, shall take place on the date of the first regularly scheduled meeting of the city council in the month of January following the November general election. Except as provided in this section, all other applicable provisions of the Charter pertaining to elections shall remain in effect. No term of a mayor or a member of council shall be shortened in implementing this change to the November election date. The mayor and members of the city council who were elected at a May general election and whose terms are set to expire as of June shall continue in office until their successors' terms commence on the January 1 following their election at the November general election.&quot;; State Code § 15.2-1400(E): &quot;E. Notwithstanding the provisions of §§ 24.2-222 and 24.2-222.1, any city or town charter, or any other provision of law, general or special, beginning with any election held after January 1, 2022, elections for mayor, members of a local governing body, or members of an elected school board shall be held at the time of the November general election for terms to commence January 1.&quot;" xr:uid="{3E16C823-78B6-458D-B3D8-346073C574F5}"/>
    <hyperlink ref="I72" r:id="rId475" display="City Code § 1202: &quot;Beginning in the year 2020, a City primary election shall be held in each even year, coinciding with the statewide primary election, in those districts of the City wherein the terms of office of Councilmembers expire in that year or on a citywide basis when the term of office of the Mayor expires in such year, for the purpose of nominating candidates to be voted on at the general municipal election and for such other purposes as the City Council may prescribe.&quot;" xr:uid="{52EA1140-6EF8-46C8-B1C5-3E1384C7D11F}"/>
    <hyperlink ref="F138" r:id="rId476" display="City Code § 6-17(1): &quot;(1) Beginning with the November 2008 general election, there shall be a general election in each even-numbered year on the second Tuesday of November, or such other date as may be set by general law, or as otherwise provided herein, for the purpose of electing members of the city commission and to coincide with the November general election date.&quot;" xr:uid="{83B6CEE8-0C83-45D7-9B2F-1AC41ACC480A}"/>
    <hyperlink ref="F364" r:id="rId477" display="https://library.municode.com/tx/lewisville/codes/code_of_ordinances?nodeId=PTIHORUCHLETE_ART5NOEL_S5.01EL" xr:uid="{93351E32-01F7-4C14-8E31-427C7CD0ED4E}"/>
    <hyperlink ref="F153" r:id="rId478" xr:uid="{F73A6520-C1B3-41E7-88D2-7C305E0733DE}"/>
    <hyperlink ref="F152" r:id="rId479" display="Charter, Article II, Section 2.11(f): &quot;The time for holding regular municipal elections shall be on the Tuesday next following the first Monday in November of each odd-numbered year. &quot;" xr:uid="{7EB51A41-FCD3-4CE3-8435-E2D04AEBFFB8}"/>
    <hyperlink ref="F151" r:id="rId480" display="GA Code § 21-2-138 (2016): &quot;The names of all candidates who have qualified with the Secretary of State for the office of judge of a superior court, Judge of the Court of Appeals, or Justice of the Supreme Court of this state and the names of all candidates who have qualified with the election superintendent for the office of judge of a state court shall be placed on the ballot in a nonpartisan election to be held and conducted jointly with the general primary in each even-numbered year.&quot; [The Clarke Co. Board of elections interprets this to include all county non-partisan positions] AND  § 21-2-150: &quot;Whenever any political party holds a primary to nominate candidates for public offices to be filled in the ensuing November election, such primary shall be held on the Tuesday of the twenty-fourth week prior to the November general election in each even-numbered year.&quot;" xr:uid="{6D960F7E-6389-4785-887B-23734AC76FBA}"/>
    <hyperlink ref="F366" r:id="rId481" display="https://www.pearlandtx.gov/departments/city-hall/election" xr:uid="{D9DAA46A-D29A-4ACA-B333-AC676AFCF183}"/>
    <hyperlink ref="F367" r:id="rId482" display="Chapter 2, Art. II, § 2-25: (a): &quot;Pursuant to section 5.01(a) of the City Charter, the general election will be held annually in May on the  uniform election date established in accordance with the provisions of V.T.C.A., Election Code ch. 1 et seq&quot;" xr:uid="{F3489FD1-7B6D-4691-A8E8-EDFEBC21FFC8}"/>
    <hyperlink ref="K365" r:id="rId483" display="https://library.municode.com/tx/abilene/codes/code_of_ordinances?nodeId=PTICH_ARTIIIELINRERE_S28RUEL" xr:uid="{2950880B-A80E-4587-B530-2325DD1D9A4F}"/>
    <hyperlink ref="K367" r:id="rId484" display="Round Rock, Texas - Code of Ordinances, Part 1: Charter, Art. V, § 5-06: &quot;In the event no candidate for an elective office receives a majority of the votes cast for that elective office in the regular or special election or there is a tie for first place, a run-off election shall be held between the two (2) candidates who received the greater number of votes. Such run-off election shall be held in accordance with V.T.C.A., Election Code, as amended.&quot;" xr:uid="{0E35BF86-96BE-4608-BABB-061565EF318D}"/>
    <hyperlink ref="G368" r:id="rId485" display="November, annual" xr:uid="{CBA67EF3-0B3E-47F6-A70D-7022EF4DC417}"/>
    <hyperlink ref="F368" r:id="rId486" display="https://library.municode.com/TX/college_station/codes/code_of_ordinances?nodeId=PTICICH_ARTIIITHCO_NUMBER_SELECTION_TERM" xr:uid="{51695E49-9D9D-435F-983C-A7AFEF803067}"/>
    <hyperlink ref="F369" r:id="rId487" location="article4" xr:uid="{F6C55CF0-0119-426E-B559-1852342B4713}"/>
    <hyperlink ref="K369" r:id="rId488" location="article4" display="City Charter, Art. 4, § 4.08: &quot;If no candidate for mayor or a council member shall receive a majority of all votes cast in an election for such office and place, a runoff election shall be called to be held on a date in accordance with the laws of the State of Texas for that office and place on the council.&quot;" xr:uid="{737BC7C1-0B9D-4971-82D5-DF667CAF0174}"/>
    <hyperlink ref="F86" r:id="rId489" display="City Code § 2-25.05: &quot;Members of the City Council shall be elected in Council Districts 1 and 2 at a General Municipal Election every four years on a Presidential election-year cycle, and in Council Districts 3 and 4 at a General Municipal Election every four years on a non-Presidential election-year cycle.&quot;; State Code § 1200: &quot;The statewide general election shall be held on the first Tuesday after the first Monday in November of each even-numbered year.&quot;" xr:uid="{CE8373DE-F3B5-400D-A688-902775A91CD3}"/>
    <hyperlink ref="F87" r:id="rId490" display="City Code § 1300: &quot;General municipal elections for the election of officers of the City and for such other purposes as the City Council may prescribe shall be held in the City on the same date and at the same time as the Statewide General Election. The first such General Municipal Election shall be held in 1996.&quot; State Code § 1200: &quot;The statewide general election shall be held on the first Tuesday after the first Monday in November of each even-numbered year.&quot;" xr:uid="{DD24B8E4-CDA2-4044-BF4E-2F02D2603CF0}"/>
    <hyperlink ref="F88" r:id="rId491" display="Charter Art. V, Sec. 500: &quot;General municipal elections for the election of officers and for such other purposes as the Council may prescribe shall be held biennially on the first Tuesday after the first Monday in November in each even-numbered year, or to coincide with any general state-wide election held in November of each even-numbered year.&quot;" xr:uid="{1A6D5BDC-0D63-4C88-A560-191CA48CC66F}"/>
    <hyperlink ref="F374" r:id="rId492" display="City Code § 2.01 &quot;The council shall serve staggered three-year terms. Council elections shall be held in May on the date specified by state law. A candidate must be elected to office by majority vote. If no candidate for office receives a majority vote, a run-off election shall be held as required by state law. The council shall be the judge of the election and qualifications of its own members.&quot;" xr:uid="{3BC9129A-3A61-41C7-88D7-DBDA2D3D934F}"/>
    <hyperlink ref="F97" r:id="rId493" display="City Code § 2.14.010 - &quot;Municipal Election Day. Pursuant to Section 36503.5 of the Government Code (Stats. 1981, ch. 1013), the general municipal election for all elected city officers shall be held on the same day as the statewide general election.&quot;; see also City website" xr:uid="{B3088FD3-4368-4A39-93BF-D1FCDD88461B}"/>
    <hyperlink ref="F377" r:id="rId494" location="39227497" display="https://ecode360.com/39227497?highlight=election,elections&amp;searchId=48645408672841655 - 39227497" xr:uid="{A935C170-9CC4-458C-AC85-59FFADC0FBD1}"/>
    <hyperlink ref="F378" r:id="rId495" display="City Code 5.01 &quot;The regular City election shall be held on the first Saturday in May, at which time officers will be elected to fill those offices which become vacant that year. No person shall be declared elected for any office unless he has a majority of all the votes cast at such election for all candidates for such office. If, at such regular City election, no candidate is elected by a majority vote the City Council shall call a runoff election in the manner provided by state law.&quot;" xr:uid="{C8786230-789A-4A37-B962-20F770CC0631}"/>
    <hyperlink ref="F102" r:id="rId496" display="Municipal Code 2.09.010  &quot;The date of the general municipal election of the city shall be held on the first Tuesday after the first Monday in November of each even numbered year (consolidation with the Statewide General Election)&quot;" xr:uid="{C22CC81A-FCF6-405B-B18D-C429E48EF89C}"/>
    <hyperlink ref="F376" r:id="rId497" display="City Code § 4.01: &quot;Regular City elections shall be held annually on the uniform election date in May of each year as determined by future legislatures of the State of Texas, at which time officers will be elected to fill those offices which become vacant that year. &quot;" xr:uid="{432B9735-CCBF-491A-8AF5-84A5EB2844C6}"/>
    <hyperlink ref="F95" r:id="rId498" location="!/Burbank02/Burbank0203.html#2-3-112" display="https://www.codepublishing.com/CA/Burbank/ - !/Burbank02/Burbank0203.html#2-3-112" xr:uid="{87E23AA1-98AE-4D06-BEC9-9898CB209A1E}"/>
    <hyperlink ref="F99" r:id="rId499" display="https://codelibrary.amlegal.com/codes/chico/latest/chico_ca/0-0-0-183" xr:uid="{1691252F-8439-43CF-8267-38B6D7A23D92}"/>
    <hyperlink ref="F240" r:id="rId500" display="Charter, section 3.2: &quot; Election, Terms and Term Limitations. City Councilmembers shall be elected to serve staggered four-year terms as exists on April 4, 2017. At each regular municipal election, Councilmembers shall be elected to fill the offices of those whose terms expire&quot; AND  MO Rev Stat § 115.121 (2017): &quot;The election day for the election of political subdivision and special district officers shall be the first Tuesday after the first Monday in April each year, and shall be known as the general municipal election day.&quot;" xr:uid="{1CE03101-D769-40C7-8DAF-84C9976BB041}"/>
    <hyperlink ref="F239" r:id="rId501" display="Ordinances, Section 1.02.001: &quot;All City elections shall be conducted and administered by the Jackson County Board of Election Commissioners created by RSMo 113.550, in accordance with the City Charter, RSMo 113.490 to 113.870 and other provisions of applicable law, and ordinances passed by the Council&quot;" xr:uid="{36F444CC-7083-4712-A3B0-4D98FA019FC0}"/>
    <hyperlink ref="F383" r:id="rId502" display="City Code, Chapter 7, Section 1-7-1: &quot;The offices of mayor and two (2) council members shall be filled in municipal elections held in 1977. The terms shall be for four (4) years. These offices shall be filled every four (4) years in municipal elections.2.The offices of the other three (3) council members shall be filled in a municipal election held in 1979. The terms shall be for four (4) years. These offices shall be filled every four (4) years in municipal elections. (1962 Code § 1-7-1; amd. 2003 Code)&quot; AND  UT Code § 20A-1-202 (2020): &quot;Except as provided in Section 20A-1-206, a municipal general election shall be held in municipalities, and local districts as applicable, on the first Tuesday after the first Monday in November of each odd-numbered year.&quot;" xr:uid="{51523423-33D6-45C4-BD90-BF5DC5237C30}"/>
    <hyperlink ref="I236" r:id="rId503" display="The charter (2.08.020) says &quot;The primary election shall be held in the regular polling places in each precinct on the first Tuesday of August, 1944, and biennially thereafter for the nomination of candidates for elective City offices, if any, to be voted for at the next general state election.&quot;  But results show that the municipal primary is held in March before the municipal election." xr:uid="{E3AC9517-F3B8-414A-9C10-E3E371BE2034}"/>
    <hyperlink ref="I248" r:id="rId504" display="the first Tuesday after the second Monday in May of even-numbered years." xr:uid="{989AE2C0-3849-4885-8E1D-795327440A8D}"/>
    <hyperlink ref="F263" r:id="rId505" location=":~:text=40%3A45-7.1%20Municipal%20elections%2C%20certain%2C%20change%20of%20date%20permitted.,the%20Tuesday%20after%20the%20first%20Monday%20in%20November." display=" NJ Rev Stat § 40:45-7.1: &quot; Any municipality governed by the provisions of the &quot;Uniform Nonpartisan Elections Law,&quot; P.L.1981, c.379 (C.40:45-5 et seq.) may, by ordinance, choose to hold regular municipal elections on the day of the general election, the Tuesday after the first Monday in November.&quot;" xr:uid="{16D4D141-CA36-4DD8-A7BE-1BE3F83148D1}"/>
    <hyperlink ref="F265" r:id="rId506" display="https://library.municode.com/nj/elizabeth/codes/code_of_ordinances?nodeId=THCH_ART8MAUNPLF" xr:uid="{0D9188DF-7967-4695-B5CC-6F60B18DA988}"/>
    <hyperlink ref="F264" r:id="rId507" display="NJ Rev Stat § 40:45-7 (2016): &quot; Except as may otherwise be provided by law for initial elections conducted in a municipality following its adoption of a plan or form of government, or a charter or an amendment thereto, regular municipal elections shall be held in each municipality governed by this act on the second Tuesday in May, or the day of the general election in November if chosen by the municipality pursuant to subsection a. of section 1 of P.L.2009, c.196 (C.40:45-7.1), in the years in which municipal officers are to be elected&quot;" xr:uid="{1D621E34-1C2C-4720-9F5C-7957B3C8D403}"/>
    <hyperlink ref="F266" r:id="rId508" display="NJ Rev Stat § 40:45-7 (2016): &quot; Except as may otherwise be provided by law for initial elections conducted in a municipality following its adoption of a plan or form of government, or a charter or an amendment thereto, regular municipal elections shall be held in each municipality governed by this act on the second Tuesday in May, or the day of the general election in November if chosen by the municipality pursuant to subsection a. of section 1 of P.L.2009, c.196 (C.40:45-7.1), in the years in which municipal officers are to be elected&quot;" xr:uid="{B100A0CE-4768-44E7-83C8-39660E67D03B}"/>
    <hyperlink ref="F69" r:id="rId509" display="Charter § 2.02.010: &quot;Pursuant to Section 36503.5 of the California Government Code, the Fullerton municipal election, commencing with the 1986 election, shall be held on and consolidated with the statewide general election.&quot;; State Code § 1200: &quot;The state" xr:uid="{E0F30207-53E7-47DC-8100-4E83A60C7CC6}"/>
    <hyperlink ref="I69" r:id="rId510" display="Doesn't look like it based on the 2022 elections calendar. " xr:uid="{AB8E2586-40C8-4E52-BC31-B6C0DD33D084}"/>
    <hyperlink ref="F70" r:id="rId511" xr:uid="{D4BBD24E-E195-4626-9029-6EF5E87698FE}"/>
    <hyperlink ref="F74" r:id="rId512" location="!/Clovis01/Clovis0106.html#1.6" xr:uid="{72C537A6-40AF-4078-B1C9-CC55A3229D05}"/>
    <hyperlink ref="F75" r:id="rId513" xr:uid="{96E63CA8-6D62-4DCF-9688-3B0EA07DAF19}"/>
    <hyperlink ref="N76" r:id="rId514" display="Switching to district-based elections in 2024: https://maptoaks.org" xr:uid="{D31BCA28-2FDC-47C6-9EE0-FC3F31C33AA3}"/>
    <hyperlink ref="F77" r:id="rId515" xr:uid="{F2ABF8F0-BB08-40DA-87D8-4542F7CD2612}"/>
    <hyperlink ref="F78" r:id="rId516" location="!/Concord02/Concord0235.html#2.35.140" xr:uid="{DA0DF5C9-BC16-4623-934C-7100A5F30E34}"/>
    <hyperlink ref="F79" r:id="rId517" location="!/html/Fairfield02A.html" xr:uid="{5C6E3884-176A-49BB-A320-E1A5F4852CB7}"/>
    <hyperlink ref="F80" r:id="rId518" xr:uid="{02791BFF-1321-4A92-805C-4E90D619F948}"/>
    <hyperlink ref="F81" r:id="rId519" location="JD_2-1.301" display="November, even years (§ 2-1.303 BY-DISTRICT ELECTIONS FOR CITY COUNCIL MEMBERS)_x000a_ (D) &quot;District elections enacted in accordance with this section shall commence in the November 2020 General election. In the November 2020 General Election, Districts 1 and 4" xr:uid="{4F494027-EE20-45A2-A4A1-C35CFC7C8E53}"/>
    <hyperlink ref="F82" r:id="rId520" display="Richmond, CA - Code of Ordinances, Art. V, § 1: &quot;All elections for Councilmembers shall be held in accordance with the general laws of the state governing elections within municipalities unless otherwise provided by this Charter or by ordinance of the Cou" xr:uid="{8AC5249D-5527-403B-B443-93D5BA7BDEEA}"/>
    <hyperlink ref="I82" r:id="rId521" display="June, even years (cite)" xr:uid="{D4049532-1808-4345-AD36-5D4BE685861F}"/>
    <hyperlink ref="F83" r:id="rId522" location="title_1-chapter_1_12-1_12_020" display="Carlsbad Municipal Code, Title 1, Chapter 1.12, § 1.12.020_x000a_Date for general municipal election. &quot;The general municipal _x000a_election for the city shall be held on the same day as the_x000a_statewide general election_x000a__x000a_Title 2, Chap. 2.04, § 2.04.080 Council district" xr:uid="{F4D127CE-CC63-45BA-B5BC-E1360EFD2561}"/>
    <hyperlink ref="F84" r:id="rId523" display="Murrieta City Council Resolution No. 22-4594: _x000a_&quot;That pursuant to the requirements of §10403 of the Elections Code, the Board of Supervisors of the County of Riverside is hereby respectfully requested to consent and agree to the consolidation of said Gener" xr:uid="{140EA251-CF10-4676-90DF-5712FD251F55}"/>
    <hyperlink ref="F85" r:id="rId524" xr:uid="{C86511D2-92AA-4671-A6FA-F5227A19DE94}"/>
    <hyperlink ref="N84" r:id="rId525" display="&quot;The City of Murrieta consolidates with the Riverside _x000a_County Registrar of Voters&quot; (cite)_x000a__x000a_&quot;On June 21, 2022, during the Regular City Council _x000a_meeting, the City Council adopted Resolutions pertaining_x000a_ to Calling the Election, Consolidating the General _x000a_Mu" xr:uid="{EDC8A0FD-DBAC-4A5D-856D-C215E5AD52A4}"/>
    <hyperlink ref="F89" r:id="rId526" xr:uid="{3C47644B-7F4F-4CD3-9441-05887BBBE01D}"/>
    <hyperlink ref="F90" r:id="rId527" xr:uid="{F40CDC03-3D2D-40E4-ABB7-AC76AB411C78}"/>
    <hyperlink ref="F92" r:id="rId528" xr:uid="{E10589B3-A91C-49A4-B0C7-C8E40533D9BB}"/>
    <hyperlink ref="F93" r:id="rId529" display="Code of Ordinances, Chap. 2, Art. II, Div. 1, § 2-20(a):_x000a_&quot;The elective officers of the city shall constitute a city council_x000a_consisting of five (5) members elected by district at the times _x000a_and in the manner provided in this chapter, in a sequence to _x000a_be d" xr:uid="{BCF332B2-39E0-4AB1-B913-E1F16F329ED2}"/>
    <hyperlink ref="F94" r:id="rId530" display="See City Code § 1.18.030: &quot;A. The city shall hold an election for the seat representing city council district one in November of 2018. The individual so elected shall fill the seat of the councilmember who was elected in November of 2014. B. The city shall hold elections for the seats representing city council districts two, three and four in November of 2020. The three individuals so elected shall fill the seats of the councilmembers who were elected in November of 2016.&quot;; see also City website (The City of El Cajon consolidates its General Municipal Elections with the Statewide General Elections held on the first Tuesday after the first Monday in November of even-numbered years with the San Diego County Registrar of Voters Office.)" xr:uid="{F9F570F7-9E56-4A87-9079-B84DE1066C57}"/>
    <hyperlink ref="F100" r:id="rId531" location="(c)" display="Municipal Code, 2.05.040: &quot;(a) Commencing on the general municipal election in 2022 and every four years thereafter, the voters in districts 1, 3, and 5 shall elect members of the City Council by district for full four (4) year terms. At the general municipal election in 2024 and every four years thereafter, the voters in districts 2, and 4 shall elect members of the City Council by district for full four (4) year terms.&quot;" xr:uid="{1BCB479D-B708-4B52-9A67-8B47988A6118}"/>
    <hyperlink ref="F370" r:id="rId532" xr:uid="{A0543475-8E73-45CB-8AAB-4206D0F5F84E}"/>
    <hyperlink ref="K370" r:id="rId533" xr:uid="{7F2E0776-C909-4158-80B6-11233B9FAB85}"/>
    <hyperlink ref="F372" r:id="rId534" display="City Council website: &quot;Elections are held for all councilmembers in odd years, with the mayor and councilmembers each serving two-year term[.]&quot;_x000a__x000a_City Code art. IV, § 3: &quot;All elective officers under this Charter shall be elected on regular election days as" xr:uid="{00C67ECA-5B4A-4710-BBB6-382AC3B50544}"/>
    <hyperlink ref="K372" r:id="rId535" location="search-highlight-38681229-0" xr:uid="{36F50061-2D76-4F73-8692-1A35DC99AC6C}"/>
    <hyperlink ref="F373" r:id="rId536" xr:uid="{C71ACB02-729F-4CDD-BE55-8AD7336B3B8B}"/>
    <hyperlink ref="K373" r:id="rId537" xr:uid="{8406C210-E485-476B-B210-3B13701DA35A}"/>
    <hyperlink ref="F375" r:id="rId538" display="City website: Tyler City Council elections are held in May of each year. The election for Mayor and Council Districts 2, 4, and 6 are held on even numbered years. The election for Council Districts 1, 3, and 5 are held on odd numbered years. " xr:uid="{5B89633E-ECFF-4D1A-9362-40A9ADB83E88}"/>
    <hyperlink ref="G375" r:id="rId539" display="May, annually (cite)" xr:uid="{D76AD968-4720-4756-88DC-E1CD187B73F4}"/>
    <hyperlink ref="K375" r:id="rId540" display="Code of Ordinances Sec. 16: In the event any candidate fails to receive a majority of the votes cast at the election for said office, the Mayor shall, immediately following the completion of the official count of the ballots cast at said election and not " xr:uid="{D9BA38C9-6F25-429B-904A-7303C31DB3A2}"/>
    <hyperlink ref="F71" r:id="rId541" display="According to their webpage, Orange is a General Law city, which means they follow the state law for election timing." xr:uid="{779B552C-0F63-4C91-9BE9-9E7AA13E2638}"/>
    <hyperlink ref="F76" r:id="rId542" display="According to the city website, Thousand Oaks is a general law city, which means they follow the state schedule for elections." xr:uid="{59881710-9229-4153-9AE0-C6811BF2CB5F}"/>
    <hyperlink ref="N80" r:id="rId543" xr:uid="{15C75E07-8DFC-4FFD-AC7E-86102D5DCB9C}"/>
    <hyperlink ref="F91" r:id="rId544" display="Jurapa Valley is a general law city and so its elections coincide with the state elections" xr:uid="{E5ABABCF-E390-45C4-9045-C39D8E400CB9}"/>
    <hyperlink ref="F96" r:id="rId545" display="Charter, Article VII, Section 1, ( c): &quot; Beginning in 2020, and notwithstanding paragraphs (a) and (b) of this Section, general municipal elections shall be held in said City of Inglewood on a statewide election date, as defined in the California Elections Code, for the filling of all elective offices the term of the incumbents of which expire in such year.&quot;" xr:uid="{A8F64FA6-E62E-43AA-8CE6-082C27468ACC}"/>
    <hyperlink ref="K96" r:id="rId546" display="Charter, Article VII, Section 1.5: A majority of the votes cast for all candidates for each city elective office is required for election to such office. If a candidate is not elected to any city office to be filled at any municipal election, a runoff election shall be held no more than seventy days after such election. Beginning in 2020, runoff elections shall be held on the first available established election date, as defined in the California Elections Code, following a municipal election. " xr:uid="{739A835F-89A7-421E-9DEC-E1BBBBE6155B}"/>
    <hyperlink ref="F98" r:id="rId547" location="!/Vacaville02/Vacaville0260.html" display="https://www.codepublishing.com/CA/Vacaville/ - !/Vacaville02/Vacaville0260.html" xr:uid="{170B5757-5D6B-4E99-AA68-F03D9B815AE8}"/>
    <hyperlink ref="F101" r:id="rId548" display="Municipal Code, Section 1.08.010: &quot;Commencing with the general municipal election to occur during 1990, general municipal elections of the city shall be held on the same day as the statewide general election (i.e., the first Tuesday after the first Monday of November in each even-numbered year).&quot;" xr:uid="{5532A562-C54A-4409-B383-3343D541D56E}"/>
    <hyperlink ref="N83" r:id="rId549" xr:uid="{F72F4643-4000-4107-931B-F2F052F87EDA}"/>
    <hyperlink ref="I30" r:id="rId550" display="Charter  Article II, Section 10: &quot; Commencing with the year 1996, the municipal primary elections to the office of Council member for Districts 1, 3, 5, and 7 shall be held on same date in each election year as the California State primary election, and the general municipal election for these offices shall be held on the same date as the California State general election for that year. Commencing with the year 2012, the election to the office of Council member for District 9 shall be held on the same date as the election to the office of Council member for Districts 1, 3, 5, and 7. Commencing with the year 1998, the municipal primary elections to the offices of Council member for Districts 2, 4, 6, and 8 shall be held on same date in each election year as the California State primary election, and the general municipal election for these offices shall be held on the same date as the California State general election for that year.&quot; (looks like the first Tuesday after the first Monday in June or March depending on the year.)" xr:uid="{AF9536AA-E068-47EA-B181-6EEC4A423A38}"/>
    <hyperlink ref="F363" r:id="rId551" xr:uid="{84000945-6E3E-4EC3-9251-0266E4CBD109}"/>
    <hyperlink ref="F365" r:id="rId552" xr:uid="{C9B96BCE-540C-4BC6-A50C-6911A15ABA9F}"/>
    <hyperlink ref="K366" r:id="rId553" display="https://library.municode.com/tx/pearland/codes/code_of_ordinances?nodeId=CH_ART5EL_S5.06ELMA" xr:uid="{02F307F9-1ED5-42F7-AF9F-3F26AFC2559A}"/>
    <hyperlink ref="K378" r:id="rId554" display="Follows Texas Election Code  Sec. 2.025 , which requires the runoff to be held between 20 and 45 days after the final canvass of the election" xr:uid="{49E49B1B-5D54-44A3-8675-8DC82E95DEA1}"/>
    <hyperlink ref="K368" r:id="rId555" display="Charter, Article III, Section 17: &quot;e)No person shall be deemed elected to an office unless that person receives a majority of all the votes cast for such office. The Council shall, upon declaring the official results of the election, order a run-off election for each office to which no one was elected.&quot;" xr:uid="{C1B5557C-EF72-4DAE-9CAA-A8EAD56E94CC}"/>
    <hyperlink ref="K374" r:id="rId556" display="The charter refers to state law for the timing of runoffs. That is covered in Texas Election Code, Section 2.025, &quot;Except as provided by Subsection (d) or as otherwise provided by this code, a runoff election shall be held not earlier than the 20th or later than the 45th day after the date the final canvass of the main election is completed.&quot;" xr:uid="{870054D9-CE29-4CCD-946B-C79D98D5DE6B}"/>
    <hyperlink ref="K377" r:id="rId557" location="39244436" display="City Charter art. V, § 21 (&quot;A candidate at an election for a place on the council or for mayor who shall receive a majority of all votes cast for the office for which he is a candidate shall be declared elected to such office. In the event any candidate f" xr:uid="{77F96EAD-9A7E-47C1-A4B1-C226899BAA50}"/>
    <hyperlink ref="N36" r:id="rId558" display="Charter, section 1105: &quot; Elections for all city offices, including but not limited to Mayor, Councilmember, City Attorney, City Auditor, and School Director, shall be conducted using ranked choice voting, known sometimes as &quot;instant runoff voting.&quot;&quot;" xr:uid="{081039E3-149D-487A-B03B-DC0558F9EDEC}"/>
    <hyperlink ref="N35" r:id="rId559" display="Charter, Section 1905: &quot; In the event that no candidate for nomination to an elective office receives a majority of the votes cast for all candidates for nomination to such office at any primary nominating election, the two candidates receiving the highest number of votes for any given office at the primary nominating election shall be the candidates and the only candidates for such office whose names shall be printed upon the ballots to be used at the general municipal election.&quot;  So the general election is a top two runoff." xr:uid="{D7D1E528-95A5-4B5F-86EB-F456E7630DB1}"/>
    <hyperlink ref="N72" r:id="rId560" display="Charter, Section 1204: &quot;The two persons receiving the highest number of votes at the primary election for the candidates for office of Mayor or Councilmember from a district shall be the candidates for election and only their names shall be printed upon the ballot to be used in the general municipal election. Any person who, at the primary election, shall receive a majority of the total vote cast for candidates for said office shall be elected to such office.&quot;  The city uses the general election as a top two runoff." xr:uid="{1B78CA94-5254-4E40-A752-8163BA671E44}"/>
    <hyperlink ref="L72" r:id="rId561" display="Yes, if there is a majority in the primary election." xr:uid="{5982311B-DFB3-4B00-B226-A75202C61D8C}"/>
    <hyperlink ref="F359" r:id="rId562" display="Charter, Article IV: Section 1: &quot;The first regular City general election for Mayor and Councilmember shall be held on the first Saturday in May, 1993. Regular City general elections shall be held on the first Saturday in May in each odd numbered year thereafter, all Councilmembers to be elected every two years and a Mayor to be elected every four years. &quot;" xr:uid="{AE99D45B-59B1-4771-B19A-CADCE27935CD}"/>
    <hyperlink ref="N41" r:id="rId563" display="Charter, Section 601 (d): &quot;If no candidate for Councilmember from a district receives a majority of the votes cast at the primary municipal election, the two candidates receiving the highest number of votes cast shall thereby qualify as candidates for the runoff election for Councilmember from that district. The runoff election for that Council district shall be held at the general municipal election.&quot; So the general election acts like a top-two runoff." xr:uid="{1EC8F41D-EB01-406A-BF79-6946D280653B}"/>
    <hyperlink ref="N34" r:id="rId564" display="Charter, Section 152: &quot;   At the general election, the voters of each council district in which a primary election was held shall select from among the two candidates chosen at the primary election in each district one candidate to succeed to the office of the council member whose term expires at the end of or during the same year as the election.&quot; So the general election works as a top two runoff." xr:uid="{BAB29F02-8778-4DEB-9B04-046BC2230AB4}"/>
    <hyperlink ref="I33" r:id="rId565" display="Charter, Article XIV, Section 1400: &quot;Beginning in 1996, direct primary elections for the nomination of candidates to be voted for at the ensuing general municipal election and for such other purposes as the Council may prescribe shall be held in the City on same date as the statewide direct primary election &quot; The primary is held on first Tuesday after the first Monday in  March if the year is divisible by four, or in June." xr:uid="{83B2404D-D4FC-4A7E-953C-2DCA5B469EFB}"/>
    <hyperlink ref="K44" r:id="rId566" display="General law cities may not use runoff elections. See Cal. Elec. Code Sec. 15651(b)." xr:uid="{80B8D4ED-E6C2-4C09-AFD6-DE5BC93B6301}"/>
    <hyperlink ref="N89" r:id="rId567" xr:uid="{7F02148B-DD19-4926-8DEE-38A79D8DE540}"/>
    <hyperlink ref="K344" r:id="rId568" display="Charter, Article IV, Section 2: &quot;In the event no candidate for the office of Mayor or Council member shall receive a majority of the votes cast for said office, a run-off election shall be held not earlier than the 10th or later than the 30th day after the date the final canvass of the regular election is completed, at which time the names of the two candidates having the greatest number of votes in the regular election shall be placed on the ballot.&quot;" xr:uid="{B5B89B8B-CD0B-4655-8D7B-1825E25C1F2A}"/>
    <hyperlink ref="F347" r:id="rId569" display="Charter, Section 10.01: &quot;The regular City election shall be held on a date determined by City Ordinance in compliance with the Texas Election Code and the Texas Constitution&quot; AND .From minutes of City Council meeting on July 18, 2022, &quot;2022-R-125 Ordering and proclaiming a General City Election to be held on Tuesday, November 8&quot;" xr:uid="{9A987BC7-EB83-435E-9B86-832A2AF03418}"/>
    <hyperlink ref="K356" r:id="rId570" display="Charter, Article IX, Section 97: &quot;In case of a tie vote a new election shall be ordered and held conformably to the following section of this charter; at which the only persons eligible to have their names printed on the ballot shall be those whose votes were tied in the election at which they were candidates.&quot;" xr:uid="{9C05495F-3F1E-4B27-B1D8-6DF8AD0CD8AD}"/>
    <hyperlink ref="K357" r:id="rId571" display="Charter, Article III, Section 3.04: &quot; If no candidate receives a majority, or if there is a tie for any one place, the council shall order a runoff election which shall be held not earlier than the twentieth or later than the thirtieth day after the date the final canvass of the regular election is completed or as otherwise required by the Election Code and all other applicable laws.&quot;" xr:uid="{DDFD28C1-95DA-4FBC-AA18-5EE750BB27BA}"/>
    <hyperlink ref="K358" r:id="rId572" display="https://library.municode.com/tx/mesquite/codes/code_of_ordinances?nodeId=PTICH_ARTIVOFEL_S2ELOF" xr:uid="{2082CC94-3AA4-469A-9ABC-F1A4B69F0B19}"/>
    <hyperlink ref="K230" r:id="rId573" display="Ms. Code, § 23-15-981:&quot; If no candidate for such office receives a majority of the votes cast for such office in the general election, the names of the two (2) candidates receiving the highest number of votes for such office shall be placed on the ballot for a second election to be held three (3) weeks later in accordance with appropriate procedures followed in other elections involving runoff candidates.&quot;" xr:uid="{E0BC694A-81F9-4229-9E57-C7EC796FA317}"/>
    <hyperlink ref="I296" r:id="rId574" display="Charter, Section 4: &quot;Candidates for all offices to be voted for at any municipal election under the provisions of this Charter shall be nominated at a primary election to be held on the first Tuesday after the first Monday in May prior to such municipal election&quot;" xr:uid="{66D54E17-6D61-4D33-BF51-DE714A0D8C6B}"/>
    <hyperlink ref="K299" r:id="rId575" display="Charter, Article VI, Section 2.2: &quot;. If more than two (2) candidates file for an office and no candidate receives more than fifty percent (50%) of all votes cast at the election for that office, the names of the several candidates for the office receiving the greatest number of votes totaling fifty percent (50%) at such elections shall be placed on the ballot at a run-off election in November, on the day specified by the laws of Oklahoma, and the candidate receiving the greatest number of votes cast at said run-off election shall be deemed elected.&quot;" xr:uid="{FA5715C6-6289-458D-B996-E1D52982622F}"/>
    <hyperlink ref="F301" r:id="rId576" display=" 26 O.S. § 1-101 (OSCN 2022) &amp;  26-13-103" xr:uid="{B80276A7-C557-44AB-A364-72E83E6A32FD}"/>
    <hyperlink ref="I301" r:id="rId577" display="26 O.S. § 1-102: &quot;A Primary Election shall be held on the third Tuesday in June of each even-numbered year, at which time each political party recognized by the laws of this state shall nominate its candidates for the offices to be filled at the next succeeding General Election unless otherwise provided by law. &quot;" xr:uid="{FB3F07EA-7DE2-4808-A092-68DE40B5AA2B}"/>
    <hyperlink ref="F317" r:id="rId578" display="Charter, Article II, Section 202: &quot;The mayor and the members of the city council shall each be elected for a term of four (4) years at a general city election to be held on the Tuesday next after the first Monday in November, A.D. 1982, and each fourth year thereafter.&quot;" xr:uid="{794688D6-B159-4F30-8866-CEEC8DF0F4C4}"/>
    <hyperlink ref="I317" r:id="rId579" display="Rhode Island General Laws Title 17. Elections § 17-15-1: &quot;A primary election for the nomination of candidates for each political party shall be held in each voting district in the manner provided in this chapter on the eighth Tuesday preceding biennial state elections.&quot;  In 2022, the election was held on Sept 13. " xr:uid="{9D69EA98-7902-43BF-A683-5E4454CF86CD}"/>
    <hyperlink ref="N325" r:id="rId580" location="JD_36.21" display="Ordinances, § 36.22: &quot; All regular and special elections for the offices of Mayor and Council shall be nonpartisan general elections using the plurality method, pursuant to S.C. Code § 5-15-61.&quot; " xr:uid="{B7EBAF2D-5E20-4F54-BB98-E6AF092AEFC5}"/>
    <hyperlink ref="K322" r:id="rId581" location=":~:text=SECTION%205-15-62.%20Determination%20of%20election%20results%20under%20nonpartisan,determined%20by%20a%20majority%20of%20the%20votes%20cast." display="S.C. Code of Law, 5-15-62 (b) (1): &quot;) If no candidate for a single office receives a majority of the votes cast in the first election, a second election shall be conducted two weeks later between the two candidates receiving the largest number of votes in the first election who do not withdraw. &quot;" xr:uid="{3CCDB665-4AB5-441D-B808-609B43678069}"/>
    <hyperlink ref="K323" r:id="rId582" display="Code, Section 6-4 ( c): &quot;A second election shall be conducted two weeks after the first election, between one more than the number of candidates necessary to fill offices for which no candidates received a majority of the votes cast. The second election shall be between the candidates receiving the largest number of votes in the first election. The candidates receiving the highest number of votes cast in the second election in number equal to the number of offices to be filled shall be declared elected.&quot;" xr:uid="{36CDD982-E5EF-4A98-AAA4-F0693699B5EE}"/>
    <hyperlink ref="N324" r:id="rId583" xr:uid="{D00608EC-E413-40A2-8716-6453EF7A88DE}"/>
    <hyperlink ref="K326" r:id="rId584" display="Code, Section 14-3: &quot;If no candidate for a single office receives a majority of the votes cast in the first election, a runoff election shall be held as provided in this subsection. A second election shall be conducted two weeks later between the two candidates receiving the largest number of votes in the first election who do not withdraw. The candidate receiving a majority of the votes cast in the runoff election shall be declared elected.&quot;" xr:uid="{2C07E056-B27D-47C7-8E67-2DDFB3DD182B}"/>
    <hyperlink ref="K327" r:id="rId585" display="https://codelibrary.amlegal.com/codes/siouxfalls/latest/siouxfalls_sd/0-0-0-47963" xr:uid="{8FA55D5F-D904-41C9-8BAE-29A85040156A}"/>
    <hyperlink ref="K328" r:id="rId586" display="This article says that the city is considering re-establishing runoff elections for mayor and city council." xr:uid="{289C2736-32F8-485F-8E05-D404B7BD9404}"/>
    <hyperlink ref="I329" r:id="rId587" display="N/A. Charter, Chapter 18, Section 18-3:  &quot;The provisions of state general election laws shall apply to city elections. All elections shall be conducted as established by state law. Candidates shall run for office without party designation.&quot;" xr:uid="{29E5798B-0A86-4A8D-96D8-5B1CD9035894}"/>
    <hyperlink ref="F331" r:id="rId588" display="SD Codified  9-13-1 (2021): &quot;In each municipality an annual election for the election of officers shall be held on the second Tuesday of April of each year, at a place in each ward of the municipality as the governing body shall designate. If the governing body of the municipality chooses a different election day as provided in this chapter, the governing body shall establish such election day by January fourteenth of the election year.&quot; AND 9-13-1.1 &quot;Any other provision of this chapter notwithstanding, the members of the governing body of a municipality may choose to hold a general municipal election in conjunction with a regular school district election.&quot;" xr:uid="{9EFF9FB4-0A71-4DDF-B1DA-77E5CB261794}"/>
    <hyperlink ref="I332" r:id="rId589" xr:uid="{46B878EB-50CC-4DBF-9DB9-49ACDADF97A1}"/>
    <hyperlink ref="K333" r:id="rId590" display="Charter, Article 2, Sec. 7: &quot; Instant runoff voting. (1)Instant runoff voting for City elections. Consistent with the mandates of Federal and State law, and all applicable court decisions, the City of Memphis will use instant runoff voting for City elections.(2)Instant runoff voting defined. Instant runoff voting allows voters to rank candidates in order of preference. Any candidate receiving a majority of the first-preferences for that office wins the election. If no such candidate exists, an instant runoff tabulation shall be conducted in rounds, in each round, each ballot shall count as a single vote for whichever non-eliminated candidate is ranked highest. After each round, the candidate with the fewest votes shall be eliminated, with the votes for that candidate redistributed to the remaining non-eliminated candidates based on the order of preferences indicated on each of the affected ballots. If the redistribution of votes results in a candidate receiving a majority of the votes, that candidate is elected. Otherwise, the candidate then having the fewest votes shall be eliminated, and the votes are redistributed as before, with the process of candidate elimination and vote redistribution continuing until one candidate has a majority of the votes counted for any candidate in that round. The Election Commission shall adopt regulations consistent with the procedure above to facilitate implementation of instant runoff voting." xr:uid="{2BCDFBC9-3612-445A-B243-D394A52B4637}"/>
    <hyperlink ref="K332" r:id="rId591" display="If there is a tie, a runoff will be held on the second Thursday in September." xr:uid="{8E5F586E-0B0C-4A56-972D-8A4B66D376A0}"/>
    <hyperlink ref="I334" r:id="rId592" display="Charter, Article VII, Section 702: &quot;Primary elections. The primary elections for the offices of mayor, municipal judge and members of the council shall be held in odd-numbered years on the last Tuesday in August preceding the expiration of their terms. Said primaries shall be held at the regular voting places in each ward or precinct.&quot;" xr:uid="{DFFAFBD2-0FD1-417A-BE83-DC36FE8E02AF}"/>
    <hyperlink ref="N334" r:id="rId593" display="No runoff method, because of plurality voting. Charter Article VII, Section 702: &quot;Candidates shall be listed by districts on the official ballot in the primary and regular elections. The voters within each district may vote for not more than one (1) candidate in the primary election. The two (2) candidates receiving the highest number of votes in each district shall be placed on the regular election ballot. In the regular election, all voters in the city may vote for one (1) candidate from each district, and the candidate from each district receiving the most votes shall be declared elected.&quot; " xr:uid="{9C584A2A-BCBF-46D6-AD39-860C65D78806}"/>
    <hyperlink ref="K335" r:id="rId594" xr:uid="{66F54F56-F980-4A33-966A-178229B67103}"/>
    <hyperlink ref="I389" r:id="rId595" display="N/A  Charter, Sectin 3.02.1: &quot;Candidates for council shall be nominated only by petition in the manner prescribed by general law.&quot;" xr:uid="{C40C246C-A288-4377-8D0C-DC07675E63CB}"/>
    <hyperlink ref="I408" r:id="rId596" display="Charter, Article XI, Section 11.4: Beginning in the year 2000, the primary election shall be held on the same day in said year as the primary election for the State of West Virginia" xr:uid="{F89FA73F-A2B8-49EB-9C92-84283B53A2EF}"/>
    <hyperlink ref="I409" r:id="rId597" display="No primaries. Charter, Article VII, Section 7.02: &quot;Any one or more qualified voters of the City may be nominated for City Council, to be elected at large, from the ward in which he resides. Such nominations shall be by separate petition each signed by seventy-five (75) or more qualified voters residing in such ward; provided however, no voter shall sign more than one nominating petition and, if a voter signs more than one, his signature shall be void except as to the first filed of the petitions signed by him.&quot;" xr:uid="{DBDE03D1-0ADA-4182-BBAD-BCB023619CC1}"/>
    <hyperlink ref="I416" r:id="rId598" display="Charter, Article III, Sec. 3-1: &quot;Whenever three or more candidates file nomination papers for a city office, a spring primary election shall be held for the nomination of candidates for such office. Such spring primary, when required, shall be held on the third Tuesday in February.&quot;" xr:uid="{A3485F18-3434-4EFB-84FB-1E303A14E373}"/>
    <hyperlink ref="I108" r:id="rId599" display="N/A. Charter, Article III, Section 23: &quot;All elective officers of the city shall be nominated by petition which shall consist of the candidate's consent, the prayer and signatures of the petitioners, and the city clerk's certificate of petition. &quot;" xr:uid="{BD0B0BD3-BC65-4018-8D69-A69C8BAE5B2B}"/>
    <hyperlink ref="K266" r:id="rId600" location="/summary" display="Trenton had a run-off for city council positions on January 24, 2023." xr:uid="{7F9DC832-2E2D-433B-AF22-FD5DF2C3F2E4}"/>
    <hyperlink ref="G266" r:id="rId601" location="/summary" display="Based on results, it looks like Trenton moved to voting on the first Tuesday after the first Monday in November around 2020. They seem to hold municipal elections every four years." xr:uid="{DBD4F0E4-9D3C-49E5-939D-86CA734AB639}"/>
    <hyperlink ref="F68" r:id="rId602" display="Charter, Article V: &quot;General municipal elections, after the effective date of this Charter, for the election of officers and for such other purposes as the Council may prescribe shall be held on the date prescribed by the Education Code.&quot; But the Chief Deputy City Clerk says that is out of date. " xr:uid="{34F9B241-59A2-440F-AE47-650B35052A35}"/>
    <hyperlink ref="I410" r:id="rId603" display=" Beginning the year two thousand and eight and each fourth year thereafter the primary election shall be held on the second Tuesday in May." xr:uid="{17FCDF15-68B7-4F52-9521-905A241BEF88}"/>
    <hyperlink ref="L15" r:id="rId604" display="Charter, Chapter 4, Section 4.1: &quot;(a) The provisions of the Arizona Constitution, the general laws of the State, and provisions of the Chandler City Charter, as the same now exist or hereafter be amended, governing the majority vote to elect shall apply in the City provided, however, that a candidate for Mayor or City Council who, at the primary election, receives a majority of votes cast for that office shall be declared elected to that office&quot;" xr:uid="{4D9FD617-F225-40E8-A342-D5CB42554906}"/>
    <hyperlink ref="L17" r:id="rId605" display="Ordinances, Chapter 26, Section 26-6: &quot;Any candidate for mayor or councilmember who receives at the primary election a majority of all the votes cast for that office shall be declared elected to that office as of the date set forth in section 26-9, and no further election shall be held as to such candidates. A majority of votes cast shall be determined as set forth in A.R.S. § 9-821.01. If more candidates receive a majority of votes cast than the number of seats to be filled for that office, the candidates who receive the highest number of votes equal to the number of seats to be filled for that office shall be declared to be elected to that office and no further election shall be held as to such candidates.&quot;" xr:uid="{F19AEB11-86BE-4CCA-8123-4FC8643846EE}"/>
    <hyperlink ref="I20" r:id="rId606" xr:uid="{5EE6F866-5E70-4CC1-A149-A7AFA77A5F28}"/>
    <hyperlink ref="L20" r:id="rId607" display="https://library.municode.com/az/tempe/codes/city_code?nodeId=CHTR_ARTVIINOEL_S7.01CIEL" xr:uid="{FCFC110A-E5FD-4D90-B61A-1B6EA6B3D0D9}"/>
    <hyperlink ref="I24" r:id="rId608" display="https://law.justia.com/codes/arkansas/2020/title-7/chapter-7/subchapter-2/section-7-7-203" xr:uid="{684AEB5E-F3C8-426B-966D-B76264D83A0B}"/>
    <hyperlink ref="I31" r:id="rId609" xr:uid="{05EE668C-5000-48B3-B2D2-E29A6F021BAC}"/>
    <hyperlink ref="I41" r:id="rId610" display="Charter, Article VII, Section 700: &quot; A primary municipal election, for the nomination and election of persons to the elective offices of the City, shall be consolidated with the statewide direct primary in each even-numbered year or, in the event no such statewide direct primary is held, shall be held on the first Tuesday after the first Monday in June in each even-numbered year.&quot;" xr:uid="{DF35F093-6C0E-495A-8354-44DE39381E09}"/>
    <hyperlink ref="N42" r:id="rId611" display="No runoff is needed. Municipal Code, Section 901 (A): &quot;The two candidates for Councilmember in each district receiving the highest and second highest number of votes cast by the voters of their district shall be the candidates in the general municipal election&quot;.  " xr:uid="{5D751147-8808-4F7B-8457-C2FD7097AAA1}"/>
    <hyperlink ref="N104" r:id="rId612" display="The Charter (Article 2.10) says that the mayor must be elected by a majority, not a plurality. In context, this suggests that council members are elected by a plurality. This makes a runoff unlikely, except in the case of a tie." xr:uid="{79D92A8E-170E-42BA-9F9E-5CE38E43981E}"/>
    <hyperlink ref="F107" r:id="rId613" display="Charter, 6.3: &quot;A regular municipal election shall be held in each odd-numbered year on the first Tuesday in November. &quot;" xr:uid="{FE1842F6-7EF3-455B-87A1-B7E03AF45AE4}"/>
    <hyperlink ref="F109" r:id="rId614" xr:uid="{55D8B29B-210C-440B-BD14-A9A81033F4BC}"/>
    <hyperlink ref="K136" r:id="rId615" display="Charter, Chapter 9, Section 9-2: &quot; In the event no candidate receives a majority of the votes cast in an election to fill a district, mayoral or at large vacancy, a runoff election shall be held on the date that coincides with the statewide general election between the two candidates for such district(s), mayoral or at large seat receiving the highest number of votes cast.&quot;" xr:uid="{1483BF57-BBDB-4639-A6C8-71379DECFDC2}"/>
    <hyperlink ref="K140" r:id="rId616" display="charter, Article V, Section 5.05: &quot;If, in any election, no candidate receives this majority in the first election, a second election, limited to the two (2) candidates for mayor or city commissioner receiving respectively the highest and the next highest number of votes in the first election, shall be held on the fourteenth (14) day after the first election, and the candidate receiving the higher number of votes in the second election shall be declared elected.&quot;." xr:uid="{8D720C0F-1622-4A30-ACD6-9CE0CE982E4D}"/>
    <hyperlink ref="K141" r:id="rId617" xr:uid="{8E81AA0F-E28A-4F27-9555-6D14E650D2EE}"/>
    <hyperlink ref="F144" r:id="rId618" display="charter, Article V, Section 5.1: &quot;A general election shall be held in each even-numbered year, on the day of the state primary election, or if none is held in any such year, on the first Tuesday following the second Monday in September. A runoff election, if necessary, shall be held on the day of the state general election, or if none is held in any such year, then on the first Tuesday after the first Monday in November.&quot;" xr:uid="{A6A6FE8C-625D-4D06-870F-B48C705F0ECC}"/>
    <hyperlink ref="K144" r:id="rId619" display="Charter, Article V, Section 5.1: &quot;If, in any election, no candidate receives this majority in the first election, a second election, limited to the two (2) candidates for mayor or city commissioner receiving respectively the highest and the next highest number of votes in the first election, shall be held on the fourteenth (14) day after the first election, and the candidate receiving the higher number of votes in the second election shall be declared elected.&quot;" xr:uid="{C265ACDE-6EDF-4CD9-B643-1B31D66BDE54}"/>
    <hyperlink ref="L145" r:id="rId620" display="The city's website shows the elections can be cancelled if they are uncontested" xr:uid="{6D3E98C2-DEF1-4E97-B857-C9BB06277496}"/>
    <hyperlink ref="K146" r:id="rId621" display=" Runoffs from the general election, according to Georgia Code Title 21, § 21-2-501 are held on Tuesday of the nineth week following the general election (early in January)." xr:uid="{DE8E8B97-F6A8-4E73-BBD8-D84D2D239C43}"/>
    <hyperlink ref="L160" r:id="rId622" display="Yes, if there are not enough candidates to justify an election." xr:uid="{6EF57119-A65D-4A17-ADBA-30CD2DF5D99E}"/>
    <hyperlink ref="L161" r:id="rId623" display="Yes, if there are not enough candidates to justify an election." xr:uid="{6BFA2E59-204E-40D4-ACDD-28E048F901D2}"/>
    <hyperlink ref="I171" r:id="rId624" xr:uid="{6B0D0484-8B15-4096-8929-0EEF46E2288D}"/>
    <hyperlink ref="F185" r:id="rId625" display="all primary elections for members of the governing body and other elected officials of any municipality shall be held on the first Tuesday in August of 2017 and on such date thereafter of odd-numbered years, and all general elections for members of the governing body and other elected officials of any municipality shall be held on the Tuesday succeeding the first Monday in November of 2017 of odd-numbered years and on such date thereafter." xr:uid="{7AFBFF56-F3BD-477E-8465-C68EC0BB15D8}"/>
    <hyperlink ref="F186" r:id="rId626" display="all primary elections for members of the governing body and other elected officials of any municipality shall be held on the first Tuesday in August of 2017 and on such date thereafter of odd-numbered years, and all general elections for members of the governing body and other elected officials of any municipality shall be held on the Tuesday succeeding the first Monday in November of 2017 of odd-numbered years and on such date thereafter." xr:uid="{D25FEBE7-393D-4D89-B1AC-D922D2C97E3D}"/>
    <hyperlink ref="F187" r:id="rId627" display="all primary elections for members of the governing body and other elected officials of any municipality shall be held on the first Tuesday in August of 2017 and on such date thereafter of odd-numbered years, and all general elections for members of the governing body and other elected officials of any municipality shall be held on the Tuesday succeeding the first Monday in November of 2017 of odd-numbered years and on such date thereafter." xr:uid="{78EE52B9-7238-4DCB-8CEC-809A8C5B19D3}"/>
    <hyperlink ref="I189" r:id="rId628" display="There is a primary on the  first Tuesday after the third Monday in May K.R.S. Title X, § 118.025, " xr:uid="{30A52DE9-87BE-4B2C-A649-2BBC75CDE45A}"/>
    <hyperlink ref="I193" r:id="rId629" display="https://www.sos.la.gov/ElectionsAndVoting/PublishedDocuments/ElectionCode.pdf" xr:uid="{5D5352B3-2BA2-456A-B6DD-A75029FFBEDF}"/>
    <hyperlink ref="K193" r:id="rId630" display="Lousiana Election Code R.S 18 §512 C &quot;Effect of a tie vote. If, as a result of a tie vote in a general election, the number of candidates who would be elected to an office exceeds the number of persons to be elected to the office, the candidates who received the same number of votes for that office in the general election are not elected. The election for  officers thus not elected shall be returned to the people on the third Saturday after the date on which the results in the election at which the tie vote occurred were promulgated&quot;" xr:uid="{6EABCCD8-BCC6-459D-BA9E-814E3798E88C}"/>
    <hyperlink ref="K194" r:id="rId631" display="https://www.sos.la.gov/ElectionsAndVoting/PublishedDocuments/ElectionCode.pdf" xr:uid="{84D67DC1-B8A2-49EC-8B92-A60DB6BD3AE6}"/>
    <hyperlink ref="N194" r:id="rId632" display="N/A. Election code, Section 512 A: &quot;The candidate who receives the most votes cast for an office in a general election is elected. &quot;" xr:uid="{8248A996-83E6-4F0F-BBB7-95572413408E}"/>
    <hyperlink ref="L194" r:id="rId633" display="https://www.sos.la.gov/ElectionsAndVoting/PublishedDocuments/ElectionCode.pdf" xr:uid="{5C17A8F5-9BB8-4F85-B0AC-1A9B541AF63F}"/>
    <hyperlink ref="L193" r:id="rId634" display="https://www.sos.la.gov/ElectionsAndVoting/PublishedDocuments/ElectionCode.pdf" xr:uid="{EDA9BF61-B59E-4F2A-9F73-85716C1267E3}"/>
    <hyperlink ref="L195" r:id="rId635" display="https://www.sos.la.gov/ElectionsAndVoting/PublishedDocuments/ElectionCode.pdf" xr:uid="{6BF4D84B-5D4E-4E92-B8B1-C01FE54EA1FC}"/>
    <hyperlink ref="L196" r:id="rId636" display="https://www.sos.la.gov/ElectionsAndVoting/PublishedDocuments/ElectionCode.pdf" xr:uid="{FA2F0E9B-E1DD-4F61-BB23-1E16427740B4}"/>
    <hyperlink ref="I196" r:id="rId637" display="R.S. 18:402 C(1): &quot;(1) Primary elections for members of congress and officers elected at the same time as members of congress shall be held on the first Tuesday after the first Monday in November of an election year.&quot;" xr:uid="{49599CD2-A912-478E-B5AF-95326DC61BBC}"/>
    <hyperlink ref="I204" r:id="rId638" display="A primary is held on the fourth Tuesday in April (Code of Maryland, Title 8, Subtitle 2, § 8-201)" xr:uid="{8BBA3C1A-3670-45A3-95FE-D0CB68D6F4B2}"/>
    <hyperlink ref="I210" r:id="rId639" display="There is a &quot;preliminary&quot; election scheduled for September 5, 2023.Section 7-2 of the charter says &quot;The City manager and city council may fix the date of the preliminary election&quot;" xr:uid="{6E83820F-BC51-466A-AF57-E34A1771A158}"/>
    <hyperlink ref="F214" r:id="rId640" display="Charter Section 15 ( c): &quot;If the plan adopted provides for elections to be held biennially in every odd-numbered year, the first regular municipal election following its adoption shall take place in the odd-numbered year next succeeding the year of its adoption on the day fixed for the holding of such elections under the laws in effect in such city immediately prior to such adoption, and regular municipal elections thereafter shall take place in every odd-numbered year on the day fixed as aforesaid; provided, that in any city which adopts Plan E all regular municipal elections shall take place as provided in section one hundred and nine.&quot;" xr:uid="{1F4B362F-F2C1-43B1-87CA-A2F2DECEFFB2}"/>
    <hyperlink ref="I214" r:id="rId641" display=" Charter, Section 16A: &quot;The city primary shall be held on the sixth Tuesday preceding the regular city election.&quot;" xr:uid="{1372409F-99B7-46EA-BA49-B337F5884316}"/>
    <hyperlink ref="F216" r:id="rId642" display="https://www.lynnma.gov/cityhall_documents/about/lynn_city_charter_dec_2018.pdf" xr:uid="{EDF109DD-5635-4D27-A183-3AB243930639}"/>
    <hyperlink ref="I216" r:id="rId643" display="Charter, Section 7-2: &quot;On the fourth Tuesday preceding every regular general city election, there shall be held a preliminary election for the purpose of nominating candidates&quot; This makes the primary in October." xr:uid="{BD106CF6-CA1A-475A-94A7-BB2E6472692A}"/>
    <hyperlink ref="I217" r:id="rId644" display="https://malegislature.gov/Laws/GeneralLaws/PartI/TitleVII/Chapter43/Section59" xr:uid="{9C0DDAB2-0F30-44C9-A7C4-9511E97E94A5}"/>
    <hyperlink ref="I222" r:id="rId645" display="Based on Ingham county election information, it looks like the primaries are held the Tuesday after the first Monday in August." xr:uid="{BB5B883C-C9B9-459F-ADF3-6532F47EC607}"/>
    <hyperlink ref="I239" r:id="rId646" display=" in accordance with the City Charter, RSMo 113.490 to 113.870 and other provisions of applicable law, and ordinances passed by the Council. From the Jackson County election results, it looks like Independence has a municipal primary on the first Tuesday after the first Monday in February of even numbered years. Then they hold their general municipal election together with the state primary election on the first Tuesday after the first Monday in April" xr:uid="{1C5781EA-79D8-4DE1-B2A4-3596050392D6}"/>
    <hyperlink ref="I246" r:id="rId647" display="Charter, Article VIII, Section 8.01: &quot; The primary election shall be held on the first Tuesday of April preceding the dates of the general or regular city election. &quot;" xr:uid="{63561022-8E24-4BC9-BB2A-E0B38D992007}"/>
    <hyperlink ref="I247" r:id="rId648" location="secid-781" display="Charter, Article IV, Section 2: &quot;The primary election for such nominations shall be held on the fourth Tuesday preceding the date of the general city election&quot;" xr:uid="{872CDBB1-D12F-45E4-8BC8-8B8FBD726D02}"/>
    <hyperlink ref="F248" r:id="rId649" xr:uid="{8FCE986A-D66E-4601-8B8C-5C1FD5059BCA}"/>
    <hyperlink ref="I252" r:id="rId650" display="Charter, ArticleV, Section 5.010: &quot;A primary municipal election must be held:(a)On the first Tuesday after the first Monday in April 2019; and(b)Beginning in 2022, on the second Tuesday in June of each even-numbered year, at which time there must be nominated candidates for offices to be voted for at the next general municipal election.&quot;" xr:uid="{7776F6A6-E028-4B5E-8824-E3D45219AFC6}"/>
    <hyperlink ref="I256" r:id="rId651" location="NRS293CSec140" display="NRS293C.175: &quot;A primary city election must be held in each city of population category one, and in each city of population category two that has so provided by ordinance, on the second Tuesday in June of each even-numbered year,&quot;" xr:uid="{C3496C4C-F32D-4BD5-BE57-22C0BA7D214D}"/>
    <hyperlink ref="F269" r:id="rId652" location="!/RioRanchoCH/RioRanchoCH07.html" xr:uid="{FB08E504-FF5B-4A6C-BCBF-9FB304609AAB}"/>
    <hyperlink ref="K269" r:id="rId653" location="!/RioRanchoCH/RioRanchoCH07.html" display="Charter Article VII, 7.01 D: &quot;The election of all municipal elective offices shall be by majority of the votes cast for the particular office in question. The Governing Body shall by ordinance determine the procedures for breaking a tie vote and for run off elections.&quot;" xr:uid="{DF99A76A-F772-4B56-AAEE-54EF48C862DC}"/>
    <hyperlink ref="I272" r:id="rId654" display=" NY Elec L § 8-100 (2021): &quot;A primary election shall be held on  the  fourth  Tuesday  in  June  before  every  general  election unless otherwise changed by an act of the legislature.&quot;" xr:uid="{5CDF8599-A629-476F-ADA7-E510EE6F1D55}"/>
    <hyperlink ref="I275" r:id="rId655" display=" NY Elec L § 8-100 (2021): &quot;A primary election shall be held on  the  fourth  Tuesday  in  June  before  every  general  election unless otherwise changed by an act of the legislature.&quot;" xr:uid="{7B918A23-0B1A-44E9-BC9C-541F23C93A1F}"/>
    <hyperlink ref="I276" r:id="rId656" display=" NY Elec L § 8-100 (2021): &quot;A primary election shall be held on  the  fourth  Tuesday  in  June  before  every  general  election unless otherwise changed by an act of the legislature.&quot;" xr:uid="{A0EDB719-F5D5-41DB-9D14-69BB3F9108C8}"/>
    <hyperlink ref="N278" r:id="rId657" display="Charter, Article II, Section 2.1: &quot;The method of election of the City Council of the City of Raleigh shall be the nonpartisan election and runoff election method to be conducted as provided in G.S. 163-293.&quot;" xr:uid="{937D250F-9C14-4126-B66E-306009763B04}"/>
    <hyperlink ref="K278" r:id="rId658" display="N.C.G.S: 163-279 (a) (4): &quot;If the election is nonpartisan and the election and runoff election method of election is used, the election shall be held on the fourth Tuesday before the Tuesday after the first Monday in November, and the runoff election, if required, shall be held on Tuesday after the first Monday in November.&quot;" xr:uid="{53C2ED98-4A8B-4761-8ED4-C93061EBEF57}"/>
    <hyperlink ref="I279" r:id="rId659" display="N.C.G.S. Section 163-279 (a) (3): &quot; If the election is nonpartisan and the nonpartisan primary method of election is used, the election shall be held on Tuesday after the first Monday in November and the nonpartisan primary shall be held on the fourth Tuesday before the election.&quot;" xr:uid="{FD354BBF-A8C0-4D96-B6BA-048331D02F56}"/>
    <hyperlink ref="I280" r:id="rId660" display="N.C.G.S. Section 163-279 (a) (3): &quot; If the election is nonpartisan and the nonpartisan primary method of election is used, the election shall be held on Tuesday after the first Monday in November and the nonpartisan primary shall be held on the fourth Tuesday before the election.&quot;" xr:uid="{1AB8E7A2-4F43-44A7-8C30-53E20E9A9A2E}"/>
    <hyperlink ref="I282" r:id="rId661" display="The primary is held on the Tuesday after the first Monday in March." xr:uid="{86535F8A-AD73-4DA6-92AE-509B59E822C1}"/>
    <hyperlink ref="N283" r:id="rId662" location="JD_Chtr.Sec.1.4" xr:uid="{6C3FDA46-A3E4-4D11-AD59-ED9FF7824A07}"/>
    <hyperlink ref="K283" r:id="rId663" display="N.C.G.S: 163-279 (a) (4): &quot;If the election is nonpartisan and the election and runoff election method of election is used, the election shall be held on the fourth Tuesday before the Tuesday after the first Monday in November, and the runoff election, if required, shall be held on Tuesday after the first Monday in November.&quot;" xr:uid="{50B92C4E-3C73-4071-9B81-A34D69330F94}"/>
    <hyperlink ref="F283" r:id="rId664" display="N.C.G.S: 163-279 (a) (4): &quot;If the election is nonpartisan and the election and runoff election method of election is used, the election shall be held on the fourth Tuesday before the Tuesday after the first Monday in November, and the runoff election, if required, shall be held on Tuesday after the first Monday in November.&quot;" xr:uid="{F0A59510-AFBA-47D2-9A14-0290BADB3DD8}"/>
    <hyperlink ref="I297" r:id="rId665" display="Charter, Article II, Section 7: &quot;(A) Candidates for Commissioners and Mayor under the provisions of this Charter shall be nominated by a primary election which shall be held in odd-numbered years on the day designated by general law for the holding of primary elections. &quot; This is the Tuesday after the first Monday in May" xr:uid="{CAADED05-9D2E-426A-BF15-8ED4E29CEAE3}"/>
    <hyperlink ref="I304" r:id="rId666" display="ORS 254.056 (2): &quot;The primary election shall be held on the third Tuesday in May of each even-numbered year.&quot; Note that this will change in 2024 with beginning of Ranked Choice Voting" xr:uid="{8370B4D7-87BE-4D48-9AFE-6B1655C5D3D3}"/>
    <hyperlink ref="I305" r:id="rId667" display="ORS 254.056 (2): &quot;The primary election shall be held on the third Tuesday in May of each even-numbered year.&quot; Note that this will change in 2024 with beginning of Ranked Choice Voting" xr:uid="{606D03E7-F8A7-4F81-B59D-3F04052D4390}"/>
    <hyperlink ref="F308" r:id="rId668" xr:uid="{F6ED6387-992B-4311-BAF9-3B29315EBD09}"/>
    <hyperlink ref="I309" r:id="rId669" display="ORS 254.056 (2): &quot;The primary election shall be held on the third Tuesday in May of each even-numbered year.&quot; Note that this will change in 2024 with beginning of Ranked Choice Voting" xr:uid="{275EBDB6-0EF5-4E1E-8F58-A5CE106C3F9C}"/>
    <hyperlink ref="I313" r:id="rId670" display="By state law, the primary is held on the third Tuesday of May in all odd-numbered years" xr:uid="{EE62C518-053E-4469-88BB-17CCE686C07B}"/>
    <hyperlink ref="I314" r:id="rId671" display="By state law, the primary is held on the third Tuesday of May in all odd-numbered years" xr:uid="{58FC17EF-A7C7-4862-8C64-11487CFDAB06}"/>
    <hyperlink ref="F313" r:id="rId672" display="Statues section 2754" xr:uid="{830D3CCF-BD82-4911-9CB3-E7E7EB98A034}"/>
    <hyperlink ref="F314" r:id="rId673" display="Statues section 2754" xr:uid="{F7FBB4DD-519C-463E-B1E7-61F870E2D301}"/>
    <hyperlink ref="F354" r:id="rId674" display="Charter, Article II, Section 8, &quot;The regular municipal elections of the City of Amarillo shall be held on the date allowed by state law that occurs on or nearest to May 1 in each odd numbered year. If state law provides two election dates which are equally near May 1, the Council shall select one.&quot;" xr:uid="{8817DFAF-3BD4-4FA8-BD05-42DEFC5DF75A}"/>
    <hyperlink ref="K351" r:id="rId675" display="Charter, Article V, Section 5.04: &quot;The candidate for elective office receiving a majority of the votes cast shall be declared the winner. In the event that no candidate receives a majority of all votes cast for any one place at such election, the city council shall, upon completion of the official canvass of the ballots, issue a call for a runoff election to be held within 30 days following the issuance of such call, or in accordance with the Texas Election Code. At such runoff election, the two candidates receiving the highest number of votes (or three persons in case of tie for second place) for any one place in the first election shall again be voted for.&quot;" xr:uid="{8EB681D8-603A-47C1-A243-ED9074B2E59E}"/>
    <hyperlink ref="K354" r:id="rId676" display="Charter, Article V, Section 5 (c ): &quot;Should any candidate fail to receive a majority of the votes at the regular election for the office for which he is a candidate, the Council shall immediately order a special election in accordance with applicable state law, at which special election the names only of the two candidates receiving the highest number of votes at the regular election, for the office for which they were candidates shall be printed on the ballot and submitted to the registered voters within the city for election, and the candidate receiving the majority of votes at such special election for the place of office for which he was a candidate, shall be declared duly elected.&quot; A run-off will  be held, if necessary.  Texas state law says it should be held 20-40 days after the canvass is completed." xr:uid="{2DDEA32A-A9AE-4808-8D15-764B567BBA46}"/>
    <hyperlink ref="K355" r:id="rId677" display="Charter, Article V, Section 5: &quot; Should no candidate receive a majority of votes at the regular election for which he is a candidate, the commission shall immediately order a special election to be held within the time provided by the laws of Texas after the result of the regular election has been declared, at which special election the names only of the two candidates receiving the highest number of votes for said office at the regular election shall be printed on the ballot and submitted to the qualified voters for election, and the candidate receiving the majority of votes at such special election, for the place or office for which he was a candidate, shall be declared duly elected.&quot;" xr:uid="{9F6F6681-3B95-467B-9D36-7D1F255F21D6}"/>
    <hyperlink ref="K360" r:id="rId678" display="https://library.municode.com/tx/mcallen/codes/code_of_ordinances?nodeId=PTICH_ART3AD_S3ARFE" xr:uid="{20D6B69B-3242-4CDB-8070-A7CA6195E5BC}"/>
    <hyperlink ref="K364" r:id="rId679" display="Charter, Article V, Section 5.05: &quot; Should no candidate receive a majority of votes for an office, the council shall immediately order a special election to be held on a date permitted by the provisions of the Texas Election Code.  Should no candidate receive a majority of votes for an office, the council shall immediately order a special election to be held on a date permitted by the provisions of the Texas Election Code. &quot;" xr:uid="{5AC2EC4E-3556-4960-B52F-61915BB3E952}"/>
    <hyperlink ref="K371" r:id="rId680" display="Charter, Article V, Section 47: &quot;In the event any candidate for mayor or for any city council office fails to receive a majority of all votes cast for all the candidates for such office at such election, the mayor or the city council shall, on or before the first day following the city council meeting when the ordinance is passed approving the election returns, issue a call for a second election to be held in the city not more than thirty (30) days after the date of the first election. &quot;" xr:uid="{A8F8A4C8-0329-4966-AC0A-BAE8B8CB600C}"/>
    <hyperlink ref="I393" r:id="rId681" xr:uid="{3699E85F-C3CD-4F6B-B1E3-CE2333485E9B}"/>
    <hyperlink ref="F394" r:id="rId682" display="Charter, Article III, Section 15-60: &quot;Notwithstanding any provision of the city Charter to the contrary, for any election held after January 1, 2022, elections for the mayor and members of the city council shall be held at the time of the November general election for terms to commence on January 1.&quot; " xr:uid="{F6C23A5E-07BA-4483-8891-6D1EEC67D687}"/>
    <hyperlink ref="I398" r:id="rId683" display="http://app.leg.wa.gov/RCW/default.aspx?cite=29A.04.311" xr:uid="{F535065F-D0CD-42D1-89CB-E912B8DA4077}"/>
    <hyperlink ref="I399" r:id="rId684" display="http://app.leg.wa.gov/RCW/default.aspx?cite=29A.04.311" xr:uid="{25227820-FD83-471A-8A8F-F8E91EFAC462}"/>
    <hyperlink ref="I400" r:id="rId685" display="http://app.leg.wa.gov/RCW/default.aspx?cite=29A.04.311" xr:uid="{A091B578-070D-4A35-9CFF-2FFDA8EE4FFB}"/>
    <hyperlink ref="I402" r:id="rId686" display="http://app.leg.wa.gov/RCW/default.aspx?cite=29A.04.311" xr:uid="{EB850FE3-310B-437A-B739-B7C084A1D951}"/>
    <hyperlink ref="I403" r:id="rId687" display="http://app.leg.wa.gov/RCW/default.aspx?cite=29A.04.311" xr:uid="{932376CE-AF2C-4DCE-88D4-2FF433DE26DE}"/>
    <hyperlink ref="I404" r:id="rId688" display="http://app.leg.wa.gov/RCW/default.aspx?cite=29A.04.311" xr:uid="{F80B0CBE-8A5E-4A84-AFE7-EA0978EADBEE}"/>
    <hyperlink ref="I405" r:id="rId689" display="http://app.leg.wa.gov/RCW/default.aspx?cite=29A.04.311" xr:uid="{E2083006-43E3-4835-85A4-3AF22C39BB55}"/>
    <hyperlink ref="I406" r:id="rId690" display="Code of the District of Columbia, Chapter 10, Section 1-1001.10: &quot;Except as otherwise provided in the case of special elections under this subchapter primary elections of each political party for the office of member of the Council shall be held on the 1st Tuesday in June in a presidential election year and on the 3rd Tuesday in June of each even-numbered non-presidential election year, and general election for such offices shall be held on the 1st Tuesday after the 1st Monday in November in 1974 and every 2nd year thereafter.&quot; " xr:uid="{EFD0879A-41C9-437D-A661-99E0DE91CF69}"/>
    <hyperlink ref="I205" r:id="rId691" display="Md. Elec. Law Code Ann. Sec 8-201(a): &quot;(2) A primary election shall be held:(i) in the year in which the Governor is elected, on the last Tuesday in June; and(ii) in the year in which the President of the United States is elected, on the fourth Tuesday in April.&quot;" xr:uid="{16E4E9D5-22E0-4EC6-874E-91DC0997AEB8}"/>
    <hyperlink ref="I206" r:id="rId692" display="Md. Elec. Law Code Ann. Sec 8-201(a): &quot;(2) A primary election shall be held:(i) in the year in which the Governor is elected, on the last Tuesday in June; and(ii) in the year in which the President of the United States is elected, on the fourth Tuesday in April.&quot;" xr:uid="{403A896B-558A-4B84-ABAA-A986FD4E67F0}"/>
    <hyperlink ref="I207" r:id="rId693" display="Md. Elec. Law Code Ann. Sec 8-201(a): &quot;(2) A primary election shall be held:(i) in the year in which the Governor is elected, on the last Tuesday in June; and(ii) in the year in which the President of the United States is elected, on the fourth Tuesday in April.&quot;" xr:uid="{B52B4EE3-4360-4F22-AD14-9637BD55AE6A}"/>
    <hyperlink ref="I208" r:id="rId694" display="Md. Elec. Law Code Ann. Sec 8-201(a): &quot;(2) A primary election shall be held:(i) in the year in which the Governor is elected, on the last Tuesday in June; and(ii) in the year in which the President of the United States is elected, on the fourth Tuesday in April.&quot;" xr:uid="{E54BA5C1-DAFE-4E0F-A6FF-AD43FEDEDC15}"/>
    <hyperlink ref="F328" r:id="rId695" display="Code, Chapter 1.16: &quot;  The official municipal election date shall be the first Tuesday after the first Monday in June.&quot;" xr:uid="{B50FF2E0-9FCD-461A-9737-7B45FDC96CAF}"/>
    <hyperlink ref="K376" r:id="rId696" display="this year, a runoff election will be held on June 17, 2023; see also City Code § 4.05 (&quot;At any regular or special municipal election the candidates in each of the six (6) districts on the ballot as required in Section 3.01, who shall have received the majority of votes cast in such election for such district shall be declared elected. In the event no such candidate for a designated district on the City Council receives a majority of the votes cast for that district in the regular or special election, a runoff election shall be held between the two (2) candidates who received the greatest number of votes for such district. Such runoff election shall be held in accordance with the laws of the State of Texas regulating the holding of municipal elections. At any regular or special municipal election for the election of the Mayor at large pursuant to Section 3.01, the candidate on the ballot who shall have received the most number of votes cast in such election shall be declared elected. In the event of a tie between or among any of the candidates for Mayor receiving the most votes, then a runoff election shall be held in accordance with the laws of the State of Texas regulating the holding of municipal elections, except such vote shall be by plurality.&quot;)" xr:uid="{C622DEDE-77D2-4208-9B7F-FEB37AF9BECF}"/>
    <hyperlink ref="N196" r:id="rId697" display="N/A. Election code, Section 512 A: &quot;The candidate who receives the most votes cast for an office in a general election is elected. &quot;" xr:uid="{ADF42580-29C0-4A3E-85FD-2DD2723757CF}"/>
    <hyperlink ref="N225" r:id="rId698" display="There was redistricting in 2022, which explains why there is an election in 2023. Minneapolis uses Single Transferable Vote (also known as  ranked choice voting).(Charter, Article III, § 3.1. (b) ) Ties are resolved by lot (Ordinances 167.75)" xr:uid="{7C52F1F6-7427-49FC-B234-C3AE784B8446}"/>
    <hyperlink ref="K45" r:id="rId699" display="General law cities may not use runoff elections. See Cal. Elec. Code Sec. 15651(b)." xr:uid="{F5D5DBA2-8305-4B1C-8B28-FEA851ADB997}"/>
    <hyperlink ref="K48" r:id="rId700" display="General law cities may not use runoff elections. See Cal. Elec. Code Sec. 15651(b)." xr:uid="{64587066-0FA6-4878-A4D9-C88095E4F1EB}"/>
    <hyperlink ref="K49" r:id="rId701" display="General law cities may not use runoff elections. See Cal. Elec. Code Sec. 15651(b)." xr:uid="{2461AEDD-A7C5-43F0-98A9-0B48B607AADA}"/>
    <hyperlink ref="K50" r:id="rId702" display="General law cities may not use runoff elections. See Cal. Elec. Code Sec. 15651(b)." xr:uid="{C2477980-DA12-48AA-8127-C047F5DDEE37}"/>
    <hyperlink ref="K53" r:id="rId703" display="General law cities may not use runoff elections. See Cal. Elec. Code Sec. 15651(b)." xr:uid="{C1E47B2C-AD73-40B8-A47B-E8241E2FD402}"/>
    <hyperlink ref="K54" r:id="rId704" display="General law cities may not use runoff elections. See Cal. Elec. Code Sec. 15651(b)." xr:uid="{5DC25CFB-43B6-469D-8EAF-B607AA6FFE3E}"/>
    <hyperlink ref="K56" r:id="rId705" display="General law cities may not use runoff elections. See Cal. Elec. Code Sec. 15651(b)." xr:uid="{8D122CD9-4D79-4D8C-B8AB-AA533E6CE105}"/>
    <hyperlink ref="K58" r:id="rId706" display="General law cities may not use runoff elections. See Cal. Elec. Code Sec. 15651(b)." xr:uid="{7A37CBCC-2AF6-4EAB-A2E7-C5BC4AD2C5AA}"/>
    <hyperlink ref="K62" r:id="rId707" display="General law cities may not use runoff elections. See Cal. Elec. Code Sec. 15651(b)." xr:uid="{AC6F0565-4687-4BDD-8B19-13EF12F84A2E}"/>
    <hyperlink ref="K66" r:id="rId708" display="General law cities may not use runoff elections. See Cal. Elec. Code Sec. 15651(b)." xr:uid="{2D01F3B4-2717-4953-9D31-2AC1F208E1F8}"/>
    <hyperlink ref="K69" r:id="rId709" display="General law cities may not use runoff elections. See Cal. Elec. Code Sec. 15651(b)." xr:uid="{D9931C45-A404-4F5B-9420-6F490ECFD12F}"/>
    <hyperlink ref="K70" r:id="rId710" display="General law cities may not use runoff elections. See Cal. Elec. Code Sec. 15651(b)." xr:uid="{5B83D940-1EB9-48B9-8D93-BF7B860760C6}"/>
    <hyperlink ref="K71" r:id="rId711" display="General law cities may not use runoff elections. See Cal. Elec. Code Sec. 15651(b)." xr:uid="{39043B58-9290-4692-9A26-2D6F8B7DE939}"/>
    <hyperlink ref="K74" r:id="rId712" display="General law cities may not use runoff elections. See Cal. Elec. Code Sec. 15651(b)." xr:uid="{A8F660B3-4688-4643-A021-D97A04F4B504}"/>
    <hyperlink ref="K75" r:id="rId713" display="General law cities may not use runoff elections. See Cal. Elec. Code Sec. 15651(b)." xr:uid="{C44D8552-EB7F-4391-AC0B-63B3CE3CEA5A}"/>
    <hyperlink ref="K76" r:id="rId714" display="General law cities may not use runoff elections. See Cal. Elec. Code Sec. 15651(b)." xr:uid="{07F79051-5ED9-4944-AFDD-5F1C8027D7CA}"/>
    <hyperlink ref="K78" r:id="rId715" display="General law cities may not use runoff elections. See Cal. Elec. Code Sec. 15651(b)." xr:uid="{06AF3E8F-B70B-42DE-8D45-EDCD3C6E2ECF}"/>
    <hyperlink ref="K79" r:id="rId716" display="General law cities may not use runoff elections. See Cal. Elec. Code Sec. 15651(b)." xr:uid="{5776D2C4-E702-4F23-8C12-C8FF6AB8879D}"/>
    <hyperlink ref="K84" r:id="rId717" display="General law cities may not use runoff elections. See Cal. Elec. Code Sec. 15651(b)." xr:uid="{CCB07857-C691-4C53-827B-E1EB24825669}"/>
    <hyperlink ref="K85" r:id="rId718" display="General law cities may not use runoff elections. See Cal. Elec. Code Sec. 15651(b)." xr:uid="{BB4FD3DE-36DC-4A15-82A2-C4DE84CC2C58}"/>
    <hyperlink ref="K90" r:id="rId719" display="General law cities may not use runoff elections. See Cal. Elec. Code Sec. 15651(b)." xr:uid="{3DDE384A-66F6-4BFE-ADFC-261FB637CE4F}"/>
    <hyperlink ref="K91" r:id="rId720" display="General law cities may not use runoff elections. See Cal. Elec. Code Sec. 15651(b)." xr:uid="{AFEC8B3A-CDDF-4A91-9AAB-3FD9DD8AA528}"/>
    <hyperlink ref="K93" r:id="rId721" display="General law cities may not use runoff elections. See Cal. Elec. Code Sec. 15651(b)." xr:uid="{0C1F57F9-2C71-4C06-92EE-8CA31E038419}"/>
    <hyperlink ref="K97" r:id="rId722" display="General law cities may not use runoff elections. See Cal. Elec. Code Sec. 15651(b)." xr:uid="{81D80FE8-72CB-4839-AF54-EA615BD4BF81}"/>
    <hyperlink ref="K98" r:id="rId723" display="General law cities may not use runoff elections. See Cal. Elec. Code Sec. 15651(b)." xr:uid="{7A2C5056-902C-40D6-9A56-118885972BC5}"/>
    <hyperlink ref="K101" r:id="rId724" display="General law cities may not use runoff elections. See Cal. Elec. Code Sec. 15651(b)." xr:uid="{5DA843E7-342A-46CD-ACA4-C85B2D1F87E0}"/>
    <hyperlink ref="K102" r:id="rId725" display="General law cities may not use runoff elections. See Cal. Elec. Code Sec. 15651(b)." xr:uid="{38A6BF70-ACB1-4796-B658-F770C1FC6D4B}"/>
    <hyperlink ref="N241" r:id="rId726" display="Mt. Code: &quot;The individual receiving the highest number of valid votes for any office at an election is elected or nominated to that office.&quot;  " xr:uid="{770E9667-7516-4895-BC82-D70643EA2EA4}"/>
    <hyperlink ref="L241" r:id="rId727" display="Yes: Mt Code: 13-1-403.: &quot;Except as provided in subsection (5)(b) and unless otherwise specifically provided by law, if the number of candidates filing for election is equal to or less than the number of positions to be filled, the election administrator shall notify the governing body of the local government in writing that the election is not necessary and the governing body may by resolution cancel the election.&quot;" xr:uid="{4519B576-2C40-4868-95A5-0655DC0C2D16}"/>
    <hyperlink ref="N30" r:id="rId728" display="San Diego Charter, Section 10: &quot;The two candidates receiving the highest number of votes for a particular elective office at the primary shall be the candidates, and only candidates, for such office and the names of only those two candidates shall be printed upon the ballots to be used at the general municipal election&quot;.  San Diego uses a &quot;top two&quot; runoff at the general election." xr:uid="{64752E1B-0FF2-47CF-B3CD-DE37C610D094}"/>
    <hyperlink ref="N37" r:id="rId729" xr:uid="{5BA3C41F-B10D-4F75-B4C0-3B3EE19E90ED}"/>
    <hyperlink ref="N43" r:id="rId730" xr:uid="{BD9D53E0-7058-4F77-8053-58F6DD069CC2}"/>
    <hyperlink ref="N73" r:id="rId731" location="700" display="Charter, Article VI, Section 600: &quot;The person receiving the most votes cast for a particular City office shall be declared duly elected. Ties shall be broken as provided from time to time by ordinance.&quot;" xr:uid="{DC3666C1-18C7-42F8-AC5B-D4BD5A26705D}"/>
    <hyperlink ref="N81" r:id="rId732" display="The City Council has determined that in the event of a tie vote, the tie will be determined by lot, pursuant to Elections Code Section 15651(a) (Resolution No. 2022/109)" xr:uid="{DC33CF52-3137-4B00-ACE8-D8B3D136F3FB}"/>
    <hyperlink ref="N95" r:id="rId733" location="!/Burbank02/Burbank0203.html" display="Burbank uses a simple majority voting scheme (Municipal Code:  2-3-113: &quot;The candidate who receives the highest number of votes for that office is elected.&quot;). Ties are resolved by drawing lots: (Municipal Code 2-3-147: &quot;Whenever it appears upon the canvass of the returns of an election that two (2) or more persons have received an equal number of votes for any office so that it is impossible to determine who has been elected to such office, the persons tied shall be notified by the City Clerk in writing to appear before the City Council in open session at a time specified in the notice for the purpose of breaking the tie by the drawing of lots&quot;).  No runoffs are needed." xr:uid="{08DF5875-528C-4C6E-8BC7-E84733AE1CA2}"/>
    <hyperlink ref="N105" r:id="rId734" display="Runoffs are not needed. Charter, Article II, Section 2-1: &quot;In case of a tie vote on the election for any city office or on any ballot question, the election commission shall determine by lot the person or persons who shall be elected or the outcome of the ballot question.&quot; " xr:uid="{48CBCE66-CFB6-453B-B7E4-2F206CD00363}"/>
    <hyperlink ref="N106" r:id="rId735" display="No runoffs are needed. Charter, Article VII, Section 7: &quot;The candidate receiving the highest number of  votes for a particular office shall be declared elected to that office. In event of a tie, the selection shall be made by the Board of Elections by lot after notice to the candidates affected&quot;" xr:uid="{21B67EF3-9ECC-450A-9F8B-0616C25537D7}"/>
    <hyperlink ref="N99" r:id="rId736" display="Charter, Article IV, Section 401 B: &quot;If, on the date an incoming councilmember is to assume office, the identity of the person elected to such office has not been finally determined, then no person shall be deemed qualified to assume such office until the first meeting held by the council following the date the identity of the person elected to such office has been finally determined and if, on the date an incoming councilmember is to assume office, there is any uncertainty as to which outgoing councilmember has been succeeded, then such uncertainty shall be resolved by the remainder of the council at its meeting on such date.&quot;" xr:uid="{4E65D225-34AF-4F9F-81EE-9DC627683094}"/>
    <hyperlink ref="L107" r:id="rId737" display="Yes, if there are not enough candidates, Code 2.53.020: &quot;If the only matter before the voters is the election of persons to office and if, at the close of business on the 63rd day before the election, there are not more candidates than offices to be filled at such election, including candidates filing affidavits of intent, the clerk, if instructed by resolution of the governing body either before or after such date, shall cancel the election and by resolution declare the candidates elected. Upon such declaration the candidates shall be deemed elected. Notice of such cancellation shall be published, if possible, in order to inform the electors of the municipality, and notice of such cancellation shall be posted at each polling place and in not less than one other public place.&quot;" xr:uid="{FB0B7711-4E48-4B4B-A321-F7280444619A}"/>
    <hyperlink ref="K108" r:id="rId738" display="Boulder will use ranked choice voting for Mayor in 2023." xr:uid="{22F128D5-9497-4F2F-80FF-3663671368A9}"/>
    <hyperlink ref="N110" r:id="rId739" location="PastElections" display="Adams County shows no odd-year primaries back to 2000 and no runoffs in odd or even years" xr:uid="{10CD9196-2886-476D-8ED8-E7BBAEA80CBE}"/>
    <hyperlink ref="N111" r:id="rId740" display="There can be mayoral runoffs, but no mention of councilmanic runoffs. No odd year primaries and no runoffs back to 2000." xr:uid="{2E99764C-866B-4526-A98D-20AC96A6BCA3}"/>
    <hyperlink ref="N112" r:id="rId741" display="Weld county shows no runoffs or odd-year primaries back to 2000" xr:uid="{7C20C7C2-5CD8-4735-B009-791D222551FC}"/>
    <hyperlink ref="N113" r:id="rId742" display="Arapahoe County only posts results for 2022. The Cententennial city website shows a general election in 2023, but no primary" xr:uid="{1681E2CF-B2BB-4051-B9F4-7F47758CE65F}"/>
    <hyperlink ref="I114" r:id="rId743" display="Bridgeport held partisan primaries on Sept 14, 2021" xr:uid="{0B3208BB-A970-4D29-8B6A-0A0962DAFED9}"/>
    <hyperlink ref="N115" r:id="rId744" display="No evidence of primary or runoff back to 2013 in state records." xr:uid="{CE4AF3BB-D784-48A6-9B3D-77B10EF7B81F}"/>
    <hyperlink ref="N116" r:id="rId745" display="No evidence of primary or runoff back to 2013 in state records." xr:uid="{166D6229-45C8-400E-8F0D-643442535DCB}"/>
    <hyperlink ref="N118" r:id="rId746" display="No evidence of primary or runoff back to 2013 in state records." xr:uid="{98E092E8-0B96-4540-92C6-C37F553A1884}"/>
    <hyperlink ref="K121" r:id="rId747" display="DE code, Title 15, § 7558: &quot;(e) If, following certification of the election and the resolution of any contest, there is a tie vote for a municipal office, then the State Election Commissioner shall order a new election in which only the candidates or positions tied will be on the ballot, unless the laws of the municipality otherwise provide.&quot;" xr:uid="{4A229BDC-9EE3-41E8-9647-A1071C3FCEA3}"/>
    <hyperlink ref="K122" r:id="rId748" display="DE code, Title 15, § 7558: &quot;(e) If, following certification of the election and the resolution of any contest, there is a tie vote for a municipal office, then the State Election Commissioner shall order a new election in which only the candidates or positions tied will be on the ballot, unless the laws of the municipality otherwise provide.&quot;" xr:uid="{90827081-0FDD-4A45-BCE1-EA41C0D00FB2}"/>
    <hyperlink ref="K123" r:id="rId749" display="DE code, Title 15, § 7558: &quot;(e) If, following certification of the election and the resolution of any contest, there is a tie vote for a municipal office, then the State Election Commissioner shall order a new election in which only the candidates or positions tied will be on the ballot, unless the laws of the municipality otherwise provide.&quot;" xr:uid="{20BF925B-0402-4CC8-9A84-8EAB3DEC98AB}"/>
    <hyperlink ref="I119" r:id="rId750" display="https://delcode.delaware.gov/title15/c075/sc02/index.html" xr:uid="{7131E5F2-1D52-4882-BC5C-4D569CE0484F}"/>
    <hyperlink ref="F124" r:id="rId751" display="Charter, Title IX, Chapter 350, Sec. 350.102: &quot;A general Consolidated Government election shall be held on the eighth Tuesday after the first Consolidated Government election in each year in which general Consolidated Government elections are to be held, where a candidate is not elected in the first Consolidated Government election. The candidate who receives the highest number of votes cast for the office shall be declared nominated. In case two or more persons receive an equal and highest number of votes for the same office, such persons shall draw lots to determine who shall be elected to office.&quot;" xr:uid="{05D8B2D1-53A8-4AB5-AB73-2D1CE45EE0CB}"/>
    <hyperlink ref="I124" r:id="rId752" xr:uid="{3E5E21B8-3434-4FB0-AE22-406AE71E4C0A}"/>
    <hyperlink ref="L124" r:id="rId753" display="Charter, Title IX, Section 350.102: &quot;Each candidate receiving a majority of the votes cast in each contest in a first Consolidated Government election shall be declared elected for such office&quot;" xr:uid="{C396EDD8-544E-482E-B58F-70EED1C8D1A4}"/>
    <hyperlink ref="F125" r:id="rId754" display="Charter, Section7: &quot;A general municipal election for the mayor and city commissioners shall be held on the first Tuesday after the first Monday in November in odd-numbered years. &quot;" xr:uid="{66E5C8D6-9B05-4835-819F-5419EA717E0B}"/>
    <hyperlink ref="K125" r:id="rId755" display="Charter, Section 7: &quot;A runoff election for the mayor and city commissioners shall be held on the third Tuesday after the first Monday in November in odd-numbered years&quot;" xr:uid="{88787883-006C-40AC-927A-1923542600FA}"/>
    <hyperlink ref="F126" r:id="rId756" display="Charter, Article VIII, Sec. 8.02 : &quot; elections shall be held in the manner hereinabove described on the first Tuesday in March, and when appropriate a runoff election on the 4th Tuesday in April of every year in which municipal elections are to be held for the election of all candidates for all elective offices in the city. &quot;" xr:uid="{2E70104B-CA73-491C-AF95-7BCB5385F21D}"/>
    <hyperlink ref="F127" r:id="rId757" display="Charter, Chapter 21, Sec. 21.02: &quot;Municipal elections shall be held on the first Tuesday after the first Monday in November of each odd numbered year.&quot;" xr:uid="{0968F3DF-FB36-4EE9-9E2E-97DDD1F53B27}"/>
    <hyperlink ref="K127" r:id="rId758" display="Charter, Chapter 21, Section 21.05: &quot;If there should be more than two candidates for any office and no one candidate receives a majority of the votes cast in the municipal election, then the two candidates receiving the highest vote in the first election shall run again in a run-off municipal election to be held approximately four weeks after the general election as scheduled by the City Clerk; and then the candidate receiving the majority of the votes cast at such run-off election shall be elected.&quot;" xr:uid="{CD251D97-4EF6-4485-9D37-7223CBB72BC5}"/>
    <hyperlink ref="I128" r:id="rId759" display="Charter, Article V, Sec 5.05: &quot;On the Tuesday which is ten weeks prior to each general municipal election, there shall be held a nonpartisan primary election for the nomination of candidates for Council Members and Mayor, if applicable, which primary shall be called by the Council by proper resolution, notice of which shall be published for five consecutive days in a daily newspaper published in the City, which shall contain a list of such candidates, the offices to be filled and the time when and the place where such election shall be held, and the last publication shall appear at least ten (10) days prior to the date of holding said primary. &quot;" xr:uid="{FF7866F0-FF37-4BFA-B6E6-9B8F608100CD}"/>
    <hyperlink ref="F128" r:id="rId760" display="Charter, Article V, Sec 5.05(b): &quot;On the first Tuesday following the first Monday in November of each odd-numbered year, a general municipal election shall be held" xr:uid="{07B2791D-BAE3-4C26-8853-E013F1B2E70F}"/>
    <hyperlink ref="F132" r:id="rId761" display="Charter, Title VII, Sec 7-4: &quot;The regular election of the city shall be held on the first Tuesday after the first Monday in November of each even numbered year&quot;" xr:uid="{B36A3602-02BE-42CD-BAE4-4CC017F39CEE}"/>
    <hyperlink ref="I132" r:id="rId762" display="Charter, Title VII, Section 7-4: &quot;The municipal primary election for the nomination of mayor or city commissioners if necessary, shall be held on the same date as the state's primary election&quot;" xr:uid="{FBA6E535-A8D4-4C8F-BDFA-99A435768776}"/>
    <hyperlink ref="L132" r:id="rId763" xr:uid="{A986A382-19E3-4F7B-BF94-FF24FC20EB8A}"/>
    <hyperlink ref="N129" r:id="rId764" xr:uid="{E3CED5C5-5297-4C8B-871C-F6C951FA0B63}"/>
    <hyperlink ref="F129" r:id="rId765" xr:uid="{11874C37-7068-4F38-B185-B14965CAE382}"/>
    <hyperlink ref="L129" r:id="rId766" xr:uid="{ED0625F6-ED55-40EE-B309-A5808C62F26C}"/>
    <hyperlink ref="N130" r:id="rId767" display="If at least 10 percent of voters sign a petition, it goes to city council to either approve or put onto a ballot." xr:uid="{C7CE0CD7-75BD-493C-A181-5AA3D6E48DA2}"/>
    <hyperlink ref="F130" r:id="rId768" xr:uid="{E7D59E14-F95A-4581-B8A0-7F53F6D05746}"/>
    <hyperlink ref="L130" r:id="rId769" xr:uid="{BEC94FF8-1A6C-489B-A8CF-C7B8B883AF24}"/>
    <hyperlink ref="F131" r:id="rId770" display="Charter, Article IV, Section 4.03: &quot;he General Election date for councilpersons from Districts 2, 3, 5, and 7 shall be held on the first Tuesday after the first Monday in November in even numbered years beginning in November 2020 and every fourth year thereafter. Councilpersons for Districts 1, 4, and 6 and the Mayor shall be elected at the general election held on the first Tuesday after the first Monday beginning in November in even numbered years beginning in November 2022, and every fourth year thereafter. &quot;" xr:uid="{B55D15E1-8113-473B-911B-C95124E19A3F}"/>
    <hyperlink ref="I131" r:id="rId771" xr:uid="{07BACAB2-0348-4427-BB53-6E61F790C8E7}"/>
    <hyperlink ref="N131" r:id="rId772" xr:uid="{23ABF9D3-B76C-4802-97D1-38488776AD27}"/>
    <hyperlink ref="L133" r:id="rId773" xr:uid="{3EDD746F-C18D-4801-9B67-F33FDA2467F9}"/>
    <hyperlink ref="F135" r:id="rId774" display="Charter, Article III, Division 1, Sec 3.04: &quot;   The mayor and the commissioners from even-numbered districts shall be elected for four (4)-year terms on the presidential election cycle beginning in 2012. The commissioners from odd-numbered districts shall be elected for six (6)-year terms at the presidential election in 2012 and then for four (4)-year terms on the gubernatorial election cycle beginning in 2018.&quot;" xr:uid="{75AC24D4-31A0-47F2-B1BD-84E74B3F38F4}"/>
    <hyperlink ref="N135" r:id="rId775" display="FL election code, The person receiving the highest number of votes cast in a general or special election for an office shall be elected to the office. In case two or more persons receive an equal and highest number of votes for the same office, such persons shall draw lots to determine who shall be elected to the office." xr:uid="{2ECC0ABE-52EE-44EA-BBE2-0A1D17D77E8C}"/>
    <hyperlink ref="N137" r:id="rId776" display="FL election code, The person receiving the highest number of votes cast in a general or special election for an office shall be elected to the office. In case two or more persons receive an equal and highest number of votes for the same office, such persons shall draw lots to determine who shall be elected to the office." xr:uid="{3075EE21-7906-4874-972D-2727A7251667}"/>
    <hyperlink ref="N138" r:id="rId777" display="FL election code, The person receiving the highest number of votes cast in a general or special election for an office shall be elected to the office. In case two or more persons receive an equal and highest number of votes for the same office, such persons shall draw lots to determine who shall be elected to the office." xr:uid="{75E4F122-2E21-49C5-A1B2-F63943E7FC07}"/>
    <hyperlink ref="N142" r:id="rId778" display="FL election code, The person receiving the highest number of votes cast in a general or special election for an office shall be elected to the office. In case two or more persons receive an equal and highest number of votes for the same office, such persons shall draw lots to determine who shall be elected to the office." xr:uid="{8AE9C385-ED34-4146-8DCC-AF4B86AC0AFA}"/>
    <hyperlink ref="N143" r:id="rId779" display="FL election code, The person receiving the highest number of votes cast in a general or special election for an office shall be elected to the office. In case two or more persons receive an equal and highest number of votes for the same office, such persons shall draw lots to determine who shall be elected to the office." xr:uid="{7B1AB205-52B8-4E74-ACAC-2CCA50FB7830}"/>
    <hyperlink ref="N145" r:id="rId780" display="FL election code, The person receiving the highest number of votes cast in a general or special election for an office shall be elected to the office. In case two or more persons receive an equal and highest number of votes for the same office, such persons shall draw lots to determine who shall be elected to the office." xr:uid="{55F09401-AACB-4AC8-9F44-1CD0D71B44DE}"/>
    <hyperlink ref="K164" r:id="rId781" display="there was a runoff for aldermanic positions held on April 4, 2023" xr:uid="{E9202809-6452-403F-902C-BC3B6B6B8111}"/>
    <hyperlink ref="I165" r:id="rId782" display="There was a primary in March 2023" xr:uid="{3B522E9B-89C3-4F73-AF8D-78C9175FEE90}"/>
    <hyperlink ref="N178" r:id="rId783" location=":~:text=Voters%20in%20Des%20Moines%20took%20part%20in%20a,10%2C312%20to%20Hatch%27s%2010%2C023%2C%20a%20narrow%20289-vote%20margin." display="Des Moines held a runoff on Dec 4, 2019" xr:uid="{739F223E-531A-4528-9A60-857581D956CF}"/>
    <hyperlink ref="N179" r:id="rId784" display="Cedar Rapids held a runoff in Nov, 2021" xr:uid="{24030AEF-9B4F-42A4-99BD-5982410D6A3E}"/>
    <hyperlink ref="K199" r:id="rId785" display="Title 21-A, Chapter 9, Subchapter 3, Article 1, §723: &quot; In any other election except for those determined by ranked-choice voting, the person who receives a plurality of the votes cast for election to any office, as long as there is at least one vote cast for that office, is elected to that office, except that a write-in candidate must also comply with section 722‑A. &quot; AND Title 21-A, Chapter 9, Subchapter 3, Article 2, §732: &quot;In any other election, the Governor shall issue a proclamation under section 366 declaring the tie and ordering a special election between the persons tied. &quot;" xr:uid="{997D6FF7-EB4C-48C0-9E57-52F545A21D35}"/>
    <hyperlink ref="K200" r:id="rId786" display="Title 21-A, Chapter 9, Subchapter 3, Article 1, §723: &quot; In any other election except for those determined by ranked-choice voting, the person who receives a plurality of the votes cast for election to any office, as long as there is at least one vote cast for that office, is elected to that office, except that a write-in candidate must also comply with section 722‑A. &quot; AND Title 21-A, Chapter 9, Subchapter 3, Article 2, §732: &quot;In any other election, the Governor shall issue a proclamation under section 366 declaring the tie and ordering a special election between the persons tied. &quot;" xr:uid="{168A841B-7F21-4997-8F23-6617931F577B}"/>
    <hyperlink ref="K201" r:id="rId787" display="Title 21-A, Chapter 9, Subchapter 3, Article 1, §723: &quot; In any other election except for those determined by ranked-choice voting, the person who receives a plurality of the votes cast for election to any office, as long as there is at least one vote cast for that office, is elected to that office, except that a write-in candidate must also comply with section 722‑A. &quot; AND Title 21-A, Chapter 9, Subchapter 3, Article 2, §732: &quot;In any other election, the Governor shall issue a proclamation under section 366 declaring the tie and ordering a special election between the persons tied. &quot;" xr:uid="{45F286EC-D365-48EC-A7DA-C36525C0B31E}"/>
    <hyperlink ref="K202" r:id="rId788" display="Title 21-A, Chapter 9, Subchapter 3, Article 1, §723: &quot; In any other election except for those determined by ranked-choice voting, the person who receives a plurality of the votes cast for election to any office, as long as there is at least one vote cast for that office, is elected to that office, except that a write-in candidate must also comply with section 722‑A. &quot; AND Title 21-A, Chapter 9, Subchapter 3, Article 2, §732: &quot;In any other election, the Governor shall issue a proclamation under section 366 declaring the tie and ordering a special election between the persons tied. &quot;" xr:uid="{FC73E3C9-A0E1-44E7-BBE5-22904AC0D4A5}"/>
    <hyperlink ref="K225" r:id="rId789" display="There was redistricting in 2022, which explains why there is an election in 2023. Minneapolis uses Single Transferable Vote (also known as  ranked choice voting).(Charter, Article III, § 3.1. (b) ) Ties are resolved by lot (Ordinances 167.75)" xr:uid="{F7D0E4C8-0E93-4A58-81F9-25679D9F2402}"/>
    <hyperlink ref="K226" r:id="rId790" display="The charter says that elections should be held in every odd-numbered year.  But I only see them every four years. " xr:uid="{975773F1-343D-4B11-A7AF-D3E1AF2D8BB1}"/>
    <hyperlink ref="F237" r:id="rId791" display="Charter, Section 13.1 &quot;A regular election for the choice of elective municipal officials shall be held biennially on the first Tuesday in April in odd-numbered years.&quot;" xr:uid="{9269D3D3-2360-4321-8534-385410C35CE9}"/>
    <hyperlink ref="K237" r:id="rId792" display="Charter, Article XIII, section 13.7: &quot;The candidate or candidates receiving the highest number of votes for each office shall be declared elected and inducted into office at that time. &quot; AND Section 13.8: &quot;If at any municipal election there shall be no choice between candidates by reason of two or more having received an equal number of votes, the council shall proceed to determine the election by lot in a meeting open to the public and to which all candidates have been invited.&quot;" xr:uid="{62E3DC69-BE97-468C-BB1F-6D3785C4118F}"/>
    <hyperlink ref="K240" r:id="rId793" display="https://revisor.mo.gov/main/OneSection.aspx?section=115.517&amp;bid=6196&amp;hl=" xr:uid="{C8BDA2D8-C98B-41A4-9F8D-48E08700B9CD}"/>
    <hyperlink ref="N249" r:id="rId794" display="NB, Revised Statute 32-1122: If a recount after a general or special election results in any two or more persons having an equal and the highest number of votes for the same county, city, village, or school district office, the county canvassing board shall, in the presence of the candidates or their representatives, determine by lot which of the candidates shall be elected" xr:uid="{E013B159-0191-471E-B15A-73DB4FDF4210}"/>
    <hyperlink ref="N250" r:id="rId795" display="NB, Revised Statute 32-1122: If a recount after a general or special election results in any two or more persons having an equal and the highest number of votes for the same county, city, village, or school district office, the county canvassing board shall, in the presence of the candidates or their representatives, determine by lot which of the candidates shall be elected" xr:uid="{6B705688-E159-4175-9E2B-C95EA30A5677}"/>
    <hyperlink ref="N259" r:id="rId796" display="Charter, Chapter 7: &quot; Tie votes for any elective office shall be resolved by lot in the manner that the City Council may determine.&quot;" xr:uid="{0BE94666-83D7-4D6F-B7D3-8A3F05E9AA20}"/>
    <hyperlink ref="N260" r:id="rId797" display="Charter, Article II, Section C2-11: &quot;the candidates receiving the highest number of votes for the offices to be filled shall be declared elected . . . A tie vote shall be resolved by lot.&quot;" xr:uid="{F24899BE-EC21-4F30-B6FB-8E81B81073A5}"/>
    <hyperlink ref="I273" r:id="rId798" xr:uid="{F4AC34D0-072A-4DB0-A456-8DB1DAA9BCB5}"/>
    <hyperlink ref="I274" r:id="rId799" display="The city held partisan primary elections on June 27, 2023" xr:uid="{BDACF527-61D5-4ADC-9DFF-E9B9389F3C32}"/>
    <hyperlink ref="N294" r:id="rId800" xr:uid="{D336E9C1-EEC8-47A0-BA46-2E71511B98E2}"/>
    <hyperlink ref="K310" r:id="rId801" display="ORS, 254.575: &quot;(2)For election to a public office other than Governor or those referred to in subsection (1) of this section, the Secretary of State by proclamation shall order a new election to fill the office.&quot;" xr:uid="{D6AD419C-49D3-45D7-A54F-D2A8FF554DCF}"/>
    <hyperlink ref="N329" r:id="rId802" display="SD Codified L § 9-13-27.2 (2022): &quot;If a tie vote exists after a canvass of original official returns, the governing body making the canvass shall certify the vote to the finance officer. The finance officer shall then notify the candidates that if no request for recount is made in writing to the finance officer within five days after the certification, the winner shall be determined by drawing of lots. If no recount request is made or a tie vote between candidates is found to exist on the basis of the recount, the finance officer shall fix a time and place for the drawing of lots, giving reasonable notice of the time and place to each of the tied candidates. The drawing of lots shall be in the manner directed by the finance officer and the certificate of election shall be issued to the candidate winning in the drawing.&quot;" xr:uid="{CD9BE10B-369D-48A8-B56C-BAC6ADD11387}"/>
    <hyperlink ref="N330" r:id="rId803" display="SD Codified L § 9-13-27.2 (2022): &quot;If a tie vote exists after a canvass of original official returns, the governing body making the canvass shall certify the vote to the finance officer. The finance officer shall then notify the candidates that if no request for recount is made in writing to the finance officer within five days after the certification, the winner shall be determined by drawing of lots. If no recount request is made or a tie vote between candidates is found to exist on the basis of the recount, the finance officer shall fix a time and place for the drawing of lots, giving reasonable notice of the time and place to each of the tied candidates. The drawing of lots shall be in the manner directed by the finance officer and the certificate of election shall be issued to the candidate winning in the drawing.&quot;" xr:uid="{1E508CE5-CDC4-4207-BE7E-6F3BF61B4D35}"/>
    <hyperlink ref="N336" r:id="rId804" location=":~:text=2-8-111.%20Tie%20votes.%20If%20there%20is%20a%20tie,votes%20of%20a%20single%20county%20or%20civil%20district%3B" display="https://law.justia.com/codes/tennessee/2010/title-2/chapter-8/2-8-111 - :~:text=2-8-111.%20Tie%20votes.%20If%20there%20is%20a%20tie,votes%20of%20a%20single%20county%20or%20civil%20district%3B" xr:uid="{68B825A6-0BCE-4BB1-8DC1-B34DA8A5ED1E}"/>
    <hyperlink ref="N337" r:id="rId805" location=":~:text=2-8-111.%20Tie%20votes.%20If%20there%20is%20a%20tie,votes%20of%20a%20single%20county%20or%20civil%20district%3B" display="https://law.justia.com/codes/tennessee/2010/title-2/chapter-8/2-8-111 - :~:text=2-8-111.%20Tie%20votes.%20If%20there%20is%20a%20tie,votes%20of%20a%20single%20county%20or%20civil%20district%3B" xr:uid="{5898EDCE-5CB6-4C3D-B7B4-AF8B8CC05A79}"/>
    <hyperlink ref="N361" r:id="rId806" display="Local Government Code, Title 2, Subtitle B, Chapter 22, Section Sec. 22.004.  &quot;PLURALITY VOTE REQUIRED FOR ELECTION OF MUNICIPAL OFFICER.  To be elected to an office of the municipality, a person must receive more votes than any other person for the office.&quot; It's not clear how a tie would be resolved. There have been no runoffs in the last 10 years." xr:uid="{2E2DC34A-BE7A-4E08-B682-9B22E86476E7}"/>
    <hyperlink ref="N362" r:id="rId807" display="Local Government Code, Title 2, Subtitle B, Chapter 22, Section Sec. 22.004.  &quot;PLURALITY VOTE REQUIRED FOR ELECTION OF MUNICIPAL OFFICER.  To be elected to an office of the municipality, a person must receive more votes than any other person for the office.&quot; There  for city council in the city's election history online." xr:uid="{479E3D87-5AF3-488D-BA30-0A14F8D7340D}"/>
    <hyperlink ref="N363" r:id="rId808" display="Local Government Code, Title 2, Subtitle B, Chapter 22, Section Sec. 22.004.  &quot;PLURALITY VOTE REQUIRED FOR ELECTION OF MUNICIPAL OFFICER.  To be elected to an office of the municipality, a person must receive more votes than any other person for the office.&quot; There  for city council in the city's election history online." xr:uid="{66A1B4A3-4EDB-41D5-9D67-27460FC1B3C2}"/>
    <hyperlink ref="I415" r:id="rId809" display="Based on election results, it looks like the first Tuesday after the second Monday in February" xr:uid="{965FF786-0EB7-4200-875C-02249DEE6B16}"/>
    <hyperlink ref="N370" r:id="rId810" xr:uid="{7FF11704-B8CA-4540-B33F-17ADF3ABE3F8}"/>
    <hyperlink ref="F7" r:id="rId811" display="Charter, Section 11.01" xr:uid="{4E733EA5-E15D-4275-A9BF-BDA20495DA90}"/>
    <hyperlink ref="N7" r:id="rId812" display="If required, a runoff must be held within three weeks of certification of the election. (Charter, Section 11.02)" xr:uid="{EF2DE16A-D062-484F-BAE0-A6C6D9D9AA10}"/>
    <hyperlink ref="F8" r:id="rId813" display="Charter, Article VI, Section 6.1: &quot;A regular election shall be held annually on the first Tuesday in October&quot; AND Charter, Article III, Section 3.4: &quot;The term of office of the mayor and other assemblymembers shall be three years and shall begin immediately following certification of the election at which they were elected.&quot;" xr:uid="{00F1BA9E-D840-4D0A-8AE2-B66E531BFA8C}"/>
    <hyperlink ref="N8" r:id="rId814" display="Charter, Article VI, Section 6.6: &quot;The candidate for each seat who receives the greatest number of votes shall be declared elected. In case of a tie, the election shall be determined by lot from among the candidates tying at a meeting of the assembly and under its direction.&quot;" xr:uid="{0782CDCB-153D-429A-B5FD-855A0CEC701A}"/>
    <hyperlink ref="F9" r:id="rId815" xr:uid="{E54E5B2E-F03F-4A40-BAFE-1BF81922C0FA}"/>
    <hyperlink ref="N9" r:id="rId816" display="Charter, Article XI, Section 11.7: &quot;A candidate is elected to a seat when the candidate receives the greatest number of votes cast for that seat. If there is a failure to elect because of a tie the election shall be fairly determined between tied candidates by lot at a city council meeting.&quot;" xr:uid="{69B996BF-BD21-42D7-80E7-B6153242A7AA}"/>
    <hyperlink ref="O9" r:id="rId817" display="An initiative petition must be signed by at least 15% of the voters. It is then put out for ballot." xr:uid="{E286ED26-7004-49A7-94F8-E5AE68A73724}"/>
    <hyperlink ref="F10" r:id="rId818" xr:uid="{55AF5FB2-4AD1-48BA-A4A3-3C8B5BF90A60}"/>
    <hyperlink ref="N10" r:id="rId819" xr:uid="{63FEC497-CFBE-423B-8FE0-9008903F7D26}"/>
    <hyperlink ref="O10" r:id="rId820" display="Code: Section 4.04.070: &quot;A. The powers of initiative and referendum reserved by the state constitution to the people of the state are also reserved to the people of the city of Wasilla as provided by state law.&quot;" xr:uid="{B7CAC2F5-927F-4D32-AB68-7BD84C984A81}"/>
    <hyperlink ref="N11" r:id="rId821" display="Charter, Article V, Section 5.01 (g): &quot;The candidates for assembly receiving the greatest number of votes shall be declared elected to vacancies. In case of a tie, the election shall be determined by lot from among the candidates tying, at a meeting of the assembly and under its direction. However, starting in the year 2000, if no candidate for mayor receives more than forty percent (40%) of the votes cast for mayor, there shall be a runoff election between the top two vote getters at the state/national general election for that year.&quot;" xr:uid="{90B7FE31-40E1-4888-AECC-A1272EB8ABCE}"/>
    <hyperlink ref="O24" r:id="rId822" display="Code, Chapter II, Article 3: Petitions must be signed by 15% of voters. A hearing is held, then the initiative moves to a public vote." xr:uid="{9BED4246-205F-481F-9D34-D384372674A0}"/>
    <hyperlink ref="F25" r:id="rId823" display="7-5-102" xr:uid="{DB05DDDB-3E41-49CC-9FDD-B3FBBBB5073C}"/>
    <hyperlink ref="K25" r:id="rId824" display="https://www.bing.com/search?q=Ark.+Code+Ann.+%C2%A7+7-5-106&amp;cvid=b3f0b055f4b840e1bc813f633d08181d&amp;aqs=edge.0.69i59j0l2.488j0j1&amp;pglt=41&amp;FORM=ANNTA1&amp;PC=HCTS" xr:uid="{E7BC9E03-AD40-403B-AE8F-84411238E90C}"/>
    <hyperlink ref="I25" r:id="rId825" display="https://law.justia.com/codes/arkansas/2020/title-7/chapter-7/subchapter-2/section-7-7-203" xr:uid="{8BC4A005-2B63-4C26-9421-C65323F319AD}"/>
    <hyperlink ref="F26" r:id="rId826" display="7-5-102" xr:uid="{90132616-5E48-4FA2-A949-501687B1F084}"/>
    <hyperlink ref="K26" r:id="rId827" display="https://www.bing.com/search?q=Ark.+Code+Ann.+%C2%A7+7-5-106&amp;cvid=b3f0b055f4b840e1bc813f633d08181d&amp;aqs=edge.0.69i59j0l2.488j0j1&amp;pglt=41&amp;FORM=ANNTA1&amp;PC=HCTS" xr:uid="{9D470A8C-BED9-4A7E-AEEE-BFF4D911036A}"/>
    <hyperlink ref="I26" r:id="rId828" display="https://law.justia.com/codes/arkansas/2020/title-7/chapter-7/subchapter-2/section-7-7-203" xr:uid="{03D3A208-9ADB-403B-9B70-653D130BD05B}"/>
    <hyperlink ref="O27" r:id="rId829" display="Ordinances, Chapter 34, Section 34-3: &quot;(a)Filed with city clerk. All initiative petitions under amendment no. 7 to the constitution of the state shall be filed with the city clerk at least 60 days before an annual general election in the city.(b)Publication of notice. Whenever an initiative petition is filed, the city council shall give notice by publication for one insertion of a time not less than five days after the publication of the notice at which it shall hear all persons who wish to be heard on the question whether the petition is signed by the requisite number of petitioners. At the time named the city council shall meet and hear all who wish to be heard on the question, and its decision shall be final unless suit is brought in the chancery court of the county within 30 days to review its action.(c)On ballot for general election. If the city council finds that the petition is signed by the requisite number of petitioners it shall order the petition placed on the ballot at the next general election of the city.(d)Results of election. An initiated measure placed on the ballot shall be declared adopted by the people of the city if a majority of the people voting in the election shall vote in favor of the initiated measure. All elections on an initiated measure shall be had and conducted as a general municipal election held in the city and the results of the election shall be declared in the same manner.&quot;" xr:uid="{56C0A157-B978-4ECE-BA44-08C32E8E5131}"/>
    <hyperlink ref="F27" r:id="rId830" display="7-5-102" xr:uid="{17EAF240-E566-4BD7-981B-D9440962138E}"/>
    <hyperlink ref="K27" r:id="rId831" display="https://www.bing.com/search?q=Ark.+Code+Ann.+%C2%A7+7-5-106&amp;cvid=b3f0b055f4b840e1bc813f633d08181d&amp;aqs=edge.0.69i59j0l2.488j0j1&amp;pglt=41&amp;FORM=ANNTA1&amp;PC=HCTS" xr:uid="{A4CE611F-B030-40F8-8297-5E5EC65ED3A5}"/>
    <hyperlink ref="I27" r:id="rId832" display="https://law.justia.com/codes/arkansas/2020/title-7/chapter-7/subchapter-2/section-7-7-203" xr:uid="{4E488973-615E-43F7-AF99-0E2CBFE53741}"/>
    <hyperlink ref="O28" r:id="rId833" display="https://library.municode.com/ar/jonesboro/codes/code_of_ordinances?nodeId=PTIGEOR_CH2AD_ARTIINGE_S2-4REPE" xr:uid="{E8155A9A-0178-4848-BCCF-AC06FBBA492D}"/>
    <hyperlink ref="F28" r:id="rId834" display="7-5-102" xr:uid="{BB7AC7E2-D7ED-45D7-88C8-7AA4109D5849}"/>
    <hyperlink ref="K28" r:id="rId835" display="https://www.bing.com/search?q=Ark.+Code+Ann.+%C2%A7+7-5-106&amp;cvid=b3f0b055f4b840e1bc813f633d08181d&amp;aqs=edge.0.69i59j0l2.488j0j1&amp;pglt=41&amp;FORM=ANNTA1&amp;PC=HCTS" xr:uid="{FCF22FC6-04E9-4BCD-A8C2-9CD50B8E64AC}"/>
    <hyperlink ref="I28" r:id="rId836" display="https://law.justia.com/codes/arkansas/2020/title-7/chapter-7/subchapter-2/section-7-7-203" xr:uid="{CCB04259-2F90-43DC-BE92-CBD6AFD54B97}"/>
    <hyperlink ref="F155" r:id="rId837" location="articleii" display="state const. art II, sec 8" xr:uid="{659DCA00-69B0-4818-AC68-3D321962D9E9}"/>
    <hyperlink ref="I155" r:id="rId838" display="there is a statewide primary in August atwhich district council members are elected." xr:uid="{9172DE10-9137-4E2C-9F0B-0ADA4BC94029}"/>
    <hyperlink ref="F156" r:id="rId839" location="articleii" display="state const. art II, sec 8" xr:uid="{EC5324C4-E07C-4F1C-B32E-A733D67D6FAB}"/>
    <hyperlink ref="I156" r:id="rId840" display="there is a statewide primary in August atwhich district council members are elected." xr:uid="{0897FF7B-28C1-4876-890A-D4898A156EBC}"/>
    <hyperlink ref="F157" r:id="rId841" location="articleii" display="state const. art II, sec 8" xr:uid="{E32FE589-0E1E-4B46-95AA-EA2255414ECE}"/>
    <hyperlink ref="I157" r:id="rId842" display="there is a statewide primary in August atwhich district council members are elected." xr:uid="{30BC3F8C-DD2F-4044-B83C-5641B7DFB2FB}"/>
    <hyperlink ref="F158" r:id="rId843" location="articleii" display="state const. art II, sec 8" xr:uid="{48D4401E-F1E0-4616-8F52-A944655FC661}"/>
    <hyperlink ref="I158" r:id="rId844" display="there is a statewide primary in August atwhich district council members are elected." xr:uid="{A01A6810-8C03-4AC1-8FA4-104C4A1BD424}"/>
    <hyperlink ref="O162" r:id="rId845" xr:uid="{B61FB1E4-DD47-4F23-91A6-A61F6218CDC6}"/>
    <hyperlink ref="K162" r:id="rId846" display="City Code, Chapter 6, Section 1-6-15: &quot;A majority of the votes cast for the office of city council member shall be required for election of any candidate to that office. In the event no candidate in any City Council seat race, receives a majority of the votes cast at any general election, a run-off election shall be held between the two (2) candidates receiving the highest number of votes cast. In the event of a tie between the candidates receiving the second and third highest number of votes cast, selection of the candidate to oppose the candidate receiving the highest number of votes, shall be decided by the toss of a coin. Such run-off election shall be conducted in the same manner as for a general election and within thirty (30) days of the general election, and shall not be subject to the limitations upon elections set forth in Idaho Code Sections 34-106 and 50-429.&quot;" xr:uid="{4267000B-9B92-42D0-B497-C4FCBCD6D81E}"/>
    <hyperlink ref="F162" r:id="rId847" display="ID statutes Title 50, Ch 4, 50-405: &quot;) A general election shall be held in each city governed by this title, for officials as in this title provided, on the Tuesday following the first Monday of November in each odd-numbered year&quot;" xr:uid="{12189E86-6843-489F-83FA-97B06A01819B}"/>
    <hyperlink ref="F163" r:id="rId848" display="ID statutes Title 50, Ch 4, 50-405: &quot;) A general election shall be held in each city governed by this title, for officials as in this title provided, on the Tuesday following the first Monday of November in each odd-numbered year&quot;" xr:uid="{B85D90DD-EFE4-41EC-BE0E-E1F3B964D70F}"/>
    <hyperlink ref="N163" r:id="rId849" location="JD_2.02.030" display="City Code, 2.02.030: &quot; In all cases, the candidate receiving the greatest number of votes cast for each designated seat shall be elected to that seat.&quot;" xr:uid="{3BCAD682-21F2-4F1A-AE93-DA53009797CC}"/>
    <hyperlink ref="K154" r:id="rId850" display=" &quot;To win the primary election outright, a candidate would need 50% of votes plus one. Absent that, the top two candidates advance to the runoff election in November.&quot;" xr:uid="{5A5DC4B4-15DE-4369-8A3D-D871FD80B85D}"/>
    <hyperlink ref="F179" r:id="rId851" display=" I.C. § 376.1" xr:uid="{0954AD8F-FBB5-4EFD-BAE8-A4FBE0DC4A83}"/>
    <hyperlink ref="F180" r:id="rId852" display=" I.C. § 376.1" xr:uid="{401576AE-FFC3-4538-B189-9ADC922FCC14}"/>
    <hyperlink ref="F181" r:id="rId853" display=" I.C. § 376.1" xr:uid="{C721E654-A4FE-441E-AFB5-D3369C409A62}"/>
    <hyperlink ref="F182" r:id="rId854" display=" I.C. § 376.1" xr:uid="{3F203E9D-1F1A-4E30-8B61-F0FF0FB49B9B}"/>
    <hyperlink ref="N181" r:id="rId855" display="Sioux City had a primary including city council in 2013. None since." xr:uid="{750BFCA6-4177-4B13-B090-38CDE682BFA8}"/>
    <hyperlink ref="O182" r:id="rId856" display="The petition must be signed by at least 10% of the electorate. If city council doesn't approve it, it must be put to a general ballot." xr:uid="{853F44EB-6C06-4BB2-8871-107B15FA64E9}"/>
    <hyperlink ref="F190" r:id="rId857" location=":~:text=Section%20167%20Time%20of%20election%20of%20city%2C%20urban-county%2C,the%20general%20elections%20in%20November%20in%20even-numbered%20years." display="Kentucky Constitution, Section 167" xr:uid="{FF86F93F-6A15-4303-887F-E4A8C7391D0B}"/>
    <hyperlink ref="F191" r:id="rId858" location=":~:text=Section%20167%20Time%20of%20election%20of%20city%2C%20urban-county%2C,the%20general%20elections%20in%20November%20in%20even-numbered%20years." display="Kentucky Constitution, Section 167" xr:uid="{CDA701F7-96D3-49A9-A125-45E3045F5B7D}"/>
    <hyperlink ref="I191" r:id="rId859" display="Owensboro ordinance 1-2021: &quot;The nonpartisan primary election of candidates for elected offices shall be conducted in accordance with KRS 83A.043, 84A.045(2)(a) and 118.025.&quot; AND KRS 118.025: &quot;A primary for the nomination of candidates to be voted for at the next regular election shall be held on the first Tuesday after the third Monday in May of each year.&quot;" xr:uid="{73CDA6EE-4812-4DB1-8824-79D478B94360}"/>
    <hyperlink ref="F192" r:id="rId860" location=":~:text=Section%20167%20Time%20of%20election%20of%20city%2C%20urban-county%2C,the%20general%20elections%20in%20November%20in%20even-numbered%20years." display="Kentucky Constitution, Section 167" xr:uid="{9407F111-0BD2-48BC-95C0-6C3DDEA8EC88}"/>
    <hyperlink ref="F231" r:id="rId861" display="Art 5.A 23-15-173" xr:uid="{1BE2D946-9E08-4AA3-82AD-C4DAB954FB66}"/>
    <hyperlink ref="I231" r:id="rId862" xr:uid="{9BAAFFC0-1F29-4B0F-BD2B-370C145608CE}"/>
    <hyperlink ref="F232" r:id="rId863" display="Art 5.A 23-15-173" xr:uid="{E9D022BF-CD6E-4461-B129-AE022D09811E}"/>
    <hyperlink ref="I232" r:id="rId864" xr:uid="{63D97408-1F39-4407-BA5F-A996BC178B79}"/>
    <hyperlink ref="F233" r:id="rId865" display="Art 5.A 23-15-173" xr:uid="{FE11EDBF-FB4A-4F75-9F1D-6925EA0F5E8D}"/>
    <hyperlink ref="N233" r:id="rId866" display="From the city's web page: The upcoming municipal elections begin with Democratic and Republican primaries. When you go to your polling place on April 6, you will have to vote either as a Democrat or Republican. If no candidate receives more than 50 percent of the vote in a party primary, there will be a runoff election between the top two candidates in that race. The runoff, if needed, would be April 27.  The general election, where ballots feature Democrats, Republicans and Independent candidates on the same ballot, will be June 8. " xr:uid="{F3FD984E-A904-4E8F-A1BC-A73DE72F298A}"/>
    <hyperlink ref="K233" r:id="rId867" display="The Primary runoff was scheduled for April 27, 2021" xr:uid="{1DDBCBE0-A80C-4925-A7C5-E914B62B4B88}"/>
    <hyperlink ref="F234" r:id="rId868" display="Art 5.A 23-15-173" xr:uid="{EE5AC6CA-0A85-4D50-A133-326A74502EB9}"/>
    <hyperlink ref="F242" r:id="rId869" display="M.C.A. 13-1-104 (3)(a)" xr:uid="{68101994-9C69-4DBA-8B3B-BEF58814AC0D}"/>
    <hyperlink ref="I242" r:id="rId870" display="https://leg.mt.gov/bills/mca/title_0130/chapter_0010/part_0010/section_0070/0130-0010-0010-0070.html" xr:uid="{142245B0-3404-4DFA-BDBD-D4F8F790CB4E}"/>
    <hyperlink ref="L242" r:id="rId871" display="Yes: Mt Code: 13-1-403.: &quot;Except as provided in subsection (5)(b) and unless otherwise specifically provided by law, if the number of candidates filing for election is equal to or less than the number of positions to be filled, the election administrator shall notify the governing body of the local government in writing that the election is not necessary and the governing body may by resolution cancel the election.&quot;" xr:uid="{4CFD9A5B-90CC-47EC-AA5C-7FCE8ACD6E4F}"/>
    <hyperlink ref="F243" r:id="rId872" display="M.C.A. 13-1-104 (3)(a)" xr:uid="{BE3E0898-0E37-4B7F-8299-7488E1D28C50}"/>
    <hyperlink ref="I243" r:id="rId873" display="https://leg.mt.gov/bills/mca/title_0130/chapter_0010/part_0010/section_0070/0130-0010-0010-0070.html" xr:uid="{74BDDEDC-E198-435F-B01F-4E8BA7B93142}"/>
    <hyperlink ref="L243" r:id="rId874" display="Yes: Mt Code: 13-1-403.: &quot;Except as provided in subsection (5)(b) and unless otherwise specifically provided by law, if the number of candidates filing for election is equal to or less than the number of positions to be filled, the election administrator shall notify the governing body of the local government in writing that the election is not necessary and the governing body may by resolution cancel the election.&quot;" xr:uid="{7F940734-1DB0-40E4-A83D-0EA7554E53E1}"/>
    <hyperlink ref="F244" r:id="rId875" display="https://library.municode.com/mt/bozeman/codes/code_of_ordinances?nodeId=PTICH_ARTVIEL_S6.01CIEL" xr:uid="{28F674D5-46CE-4E85-A9ED-52C7E2113D3B}"/>
    <hyperlink ref="I244" r:id="rId876" display="https://leg.mt.gov/bills/mca/title_0130/chapter_0010/part_0010/section_0070/0130-0010-0010-0070.html" xr:uid="{F01F954D-4D41-4A75-A65C-679D8574CC43}"/>
    <hyperlink ref="L244" r:id="rId877" display="Yes: Mt Code: 13-1-403.: &quot;Except as provided in subsection (5)(b) and unless otherwise specifically provided by law, if the number of candidates filing for election is equal to or less than the number of positions to be filled, the election administrator shall notify the governing body of the local government in writing that the election is not necessary and the governing body may by resolution cancel the election.&quot;" xr:uid="{D6F4AA63-812F-4003-9F05-BADFE3713A09}"/>
    <hyperlink ref="F245" r:id="rId878" display="M.C.A. 13-1-104 (3)(a)" xr:uid="{F1294101-C98C-412B-956D-A87F7D65F557}"/>
    <hyperlink ref="I245" r:id="rId879" display="https://leg.mt.gov/bills/mca/title_0130/chapter_0010/part_0010/section_0070/0130-0010-0010-0070.html" xr:uid="{F2C59827-CC7B-4708-935C-C21B1296C160}"/>
    <hyperlink ref="L245" r:id="rId880" display="Yes: Mt Code: 13-1-403.: &quot;Except as provided in subsection (5)(b) and unless otherwise specifically provided by law, if the number of candidates filing for election is equal to or less than the number of positions to be filled, the election administrator shall notify the governing body of the local government in writing that the election is not necessary and the governing body may by resolution cancel the election.&quot;" xr:uid="{A4F149E2-A645-42F9-A90C-23D8BAD30028}"/>
    <hyperlink ref="N271" r:id="rId881" display="Code, Chapter 12, Section 12-1 (h): &quot;The candidate for any office in a regular municipal officer election who receives the most votes shall be elected to that office for the term designated, provided that each candidate for the position of councilmember shall only receive votes cast for such candidate by the resident qualified electors of the ward from which that candidate is running.&quot;" xr:uid="{57A732C7-D767-4820-A722-061F35F3F468}"/>
    <hyperlink ref="F271" r:id="rId882" display="Based on their website, it looks like it's the first Tuesday in March of even numbered years" xr:uid="{E91AC152-3E5C-445C-BC63-9DCE5F791E34}"/>
    <hyperlink ref="O288" r:id="rId883" display="Charter, Article V, Section 2:  After an initiative has been signed by 15 percent of the voters, the Board of City Commissioners may either pass it into law or put it to general ballot." xr:uid="{D829B85A-1EFE-4D93-AFE9-0AE0281FAF9D}"/>
    <hyperlink ref="F288" r:id="rId884" xr:uid="{8ACDB95A-BA3F-4E96-BCA4-F91E0D3C2626}"/>
    <hyperlink ref="F289" r:id="rId885" xr:uid="{7528A1B1-7104-49C7-970A-8CCDA7DD460C}"/>
    <hyperlink ref="O289" r:id="rId886" display="After an initiative has been signed by 15 percent of the votes, the governing body must either put it into law or schedule a general election within 60 days." xr:uid="{485578C0-318B-46B8-AB18-A14E6C0EFE07}"/>
    <hyperlink ref="O290" r:id="rId887" display="Ordinances, Chapter 11 1/2, Section 11 1/2-7: After an initiative has been signed by 15 percent of the voters, the city council may either adopt it or put it to general ballot." xr:uid="{642B28ED-5B67-40EA-A9ED-F3277E98806A}"/>
    <hyperlink ref="F290" r:id="rId888" xr:uid="{29EBDD9D-67F5-43E8-987B-DF406CC1DC4D}"/>
    <hyperlink ref="O291" r:id="rId889" display="Charter, Article IV,  After an initiative has been signed by 15 percent of the votes, the governing body must either put it into law or schedule a general election within 60 days." xr:uid="{262069B8-563B-4C6C-84B1-409D76347510}"/>
    <hyperlink ref="F291" r:id="rId890" xr:uid="{10147FA4-FCE9-4E84-A603-E7067B2B3DEE}"/>
    <hyperlink ref="O315" r:id="rId891" xr:uid="{78EFEE69-888D-479D-A624-C5438E5061A8}"/>
    <hyperlink ref="I315" r:id="rId892" display="By state law, the primary is held on the third Tuesday of May in all odd-numbered years" xr:uid="{A8FDFCCE-44C3-461B-A6A4-5557DA556A68}"/>
    <hyperlink ref="F315" r:id="rId893" display="Statues section 2754" xr:uid="{210730B3-0041-4FE6-A796-4C8291A66A39}"/>
    <hyperlink ref="I316" r:id="rId894" display="By state law, the primary is held on the third Tuesday of May in all odd-numbered years" xr:uid="{AB259344-5EC8-4E47-9E0C-8A00D1EF300F}"/>
    <hyperlink ref="F316" r:id="rId895" display="Statues section 2754" xr:uid="{A53DBE49-DE0F-40B3-8029-ADA14C128EAD}"/>
    <hyperlink ref="F318" r:id="rId896" display="Charter, Article IV, Section 4-12: &quot;A regular city election shall be held on Tuesday following the first Monday in November of the even numbered years. A special election may be held at any time at the order of the city council, or as otherwise provided in this Charter.&quot;  AND Charter, Article II, Section 2-1: &quot;The city council shall consist of nine members who shall be elected at the general election in each even year for a term of two years.&quot;" xr:uid="{DE77F008-9FED-47D6-8B70-3C9E9A8C046E}"/>
    <hyperlink ref="F319" r:id="rId897" display="https://library.municode.com/ri/cranston/codes/code_of_ordinances?nodeId=CH_CH2ELELOF" xr:uid="{579AF787-FE7F-404F-93CF-AF73B4FA4EE6}"/>
    <hyperlink ref="I320" r:id="rId898" display="These results show a partisan primary (for one party) in September, 2022" xr:uid="{F0785A6E-5042-42FC-938B-7AB9155A8890}"/>
    <hyperlink ref="F321" r:id="rId899" display="Charter, Section 11-13: &quot;The qualified electors of the City of East Providence shall elect a Mayor, a Council and a School Committee as provided by this Charter. The qualified electors of the City shall elect the Mayor and such members of the Council and School Committee as are necessary to fill the offices of those whose terms of office expire that year, and also to fill any vacancies in the above offices which may then exist.&quot; AND R.I. General Laws, Title 17,  §17-18-5: &quot;A meeting of the electors of every city, town, senatorial district, representative district, and of every voting district shall be held biennially in the even years on the Tuesday next after the first Monday in November at a place to be designated and furnished by the local boards of the respective towns and cities at the expense of the towns and cities, respectively, for the purpose of organization and voting for general officers, senators and representatives in the general assembly, representatives in congress, and electors of president and vice-president of the United States, if to be chosen, and for any other officers that are to be chosen on that day.&quot;" xr:uid="{A7870BBA-C274-4DB8-8A5D-F55BEDC2CDC0}"/>
    <hyperlink ref="I319" r:id="rId900" display="R.I. General Laws, Title 17, § 17-15-1: &quot;A primary election for the nomination of candidates for each political party shall be held in each voting district in the manner provided in this chapter on the eighth Tuesday preceding biennial state elections.&quot; That would be in September." xr:uid="{30FF1F40-EE06-4A2F-9BB9-F2335E955B8F}"/>
    <hyperlink ref="F385" r:id="rId901" display="17 V.S.A. § 2640: &quot;A meeting of the legal voters of each town shall be held annually on the first Tuesday of March for the election of officers and the transaction of other business, and it may be adjourned to another date. &quot;" xr:uid="{5CEBDF03-8E41-47E7-AA4C-7B56DFC86E45}"/>
    <hyperlink ref="F387" r:id="rId902" xr:uid="{D9CDFF48-9E68-4DB7-AE67-867904225A6E}"/>
    <hyperlink ref="F388" r:id="rId903" display="17 V.S.A. § 2640: &quot;A meeting of the legal voters of each town shall be held annually on the first Tuesday of March for the election of officers and the transaction of other business, and it may be adjourned to another date. &quot;" xr:uid="{D390E8BC-A3BE-49A7-AB9E-0D93696A0627}"/>
    <hyperlink ref="F411" r:id="rId904" location="JD_6" xr:uid="{6F8E02D9-85B3-4952-940A-0C296BE63B27}"/>
    <hyperlink ref="O411" r:id="rId905" display="https://codelibrary.amlegal.com/codes/wheeling/latest/wheeling_wv/0-0-0-811" xr:uid="{89095F36-1128-473F-BD77-6DA8FEAE9181}"/>
    <hyperlink ref="K155" r:id="rId906" display=" &quot;To win the primary election outright, a candidate would need 50% of votes plus one. Absent that, the top two candidates advance to the runoff election in November.&quot;" xr:uid="{E464A977-C63B-4202-94B8-6AE42D096B00}"/>
    <hyperlink ref="K156" r:id="rId907" display=" &quot;To win the primary election outright, a candidate would need 50% of votes plus one. Absent that, the top two candidates advance to the runoff election in November.&quot;" xr:uid="{4B52256B-8A8C-4BE7-BB31-388A054D94C1}"/>
    <hyperlink ref="K157" r:id="rId908" xr:uid="{1593C29F-7531-4AC2-9912-6E8EE85B3F3F}"/>
    <hyperlink ref="K158" r:id="rId909" display=" &quot;To win the primary election outright, a candidate would need 50% of votes plus one. Absent that, the top two candidates advance to the runoff election in November.&quot;" xr:uid="{19D157B0-51C3-4FBE-AA90-716DE49D0E5D}"/>
    <hyperlink ref="F183" r:id="rId910" display="all primary elections for members of the governing body and other elected officials of any municipality shall be held on the first Tuesday in August of 2017 and on such date thereafter of odd-numbered years, and all general elections for members of the governing body and other elected officials of any municipality shall be held on the Tuesday succeeding the first Monday in November of 2017 of odd-numbered years and on such date thereafter." xr:uid="{38548EA2-F244-410F-84A9-33F5A3E5E962}"/>
    <hyperlink ref="N52" r:id="rId911" location="year=2022&amp;election=4269" display="Glendale held city council elections on June 7, 2022" xr:uid="{C3DCFD89-3C6D-4B9F-9555-BD9CD3A32D8A}"/>
    <hyperlink ref="N59" r:id="rId912" display="In 2021, the city re-established &quot;the second Tuesday in April of even-numbered years as the date of general municipal elections.&quot;" xr:uid="{78A15044-C391-4044-9B72-3812B2C745BB}"/>
    <hyperlink ref="K41" r:id="rId913" display="Charter, Section 601 (d): &quot;If no candidate for Councilmember from a district receives a majority of the votes cast at the primary municipal election, the two candidates receiving the highest number of votes cast shall thereby qualify as candidates for the runoff election for Councilmember from that district. The runoff election for that Council district shall be held at the general municipal election.&quot;  So the general election acts like a top two runoff." xr:uid="{18AD3F6E-BCB0-4901-9D95-4D0ABAB8CE04}"/>
    <hyperlink ref="K2" r:id="rId914" display="Code of Alabama, §11-46-55: &quot; the fourth Tuesday following the regular election&quot;" xr:uid="{68EA58A9-CAD1-4398-A696-EFAD12782D9B}"/>
    <hyperlink ref="K3" r:id="rId915" display="Code of Alabama, §11-46-55: &quot; the fourth Tuesday following the regular election&quot;" xr:uid="{8CD4B38E-6916-4411-94C9-C2240200DE3F}"/>
    <hyperlink ref="K4" r:id="rId916" display="Code of Alabama, §11-46-55: &quot; the fourth Tuesday following the regular election&quot;" xr:uid="{303FA51A-9175-43EC-A71F-3C164AFF5D7A}"/>
    <hyperlink ref="K5" r:id="rId917" display="Code of Alabama, §11-46-55: &quot; the fourth Tuesday following the regular election&quot;" xr:uid="{460A8579-679B-4E10-834C-0143A8002866}"/>
    <hyperlink ref="K6" r:id="rId918" display="Code of Alabama, §11-46-55: &quot; the fourth Tuesday following the regular election&quot;" xr:uid="{AEAAA0FA-A871-4973-BD10-9F71BAE85270}"/>
    <hyperlink ref="K126" r:id="rId919" display="Charter, Article VIII, Section 8.02: &quot;...when appropriate a runoff election on the 4th Tuesday in April of every year in which municipal elections are to be held for the election of all candidates for all elective offices in the city. &quot;" xr:uid="{AFA2E91D-59DD-4DDA-8515-5F70E8656EEA}"/>
    <hyperlink ref="K180" r:id="rId920" xr:uid="{40DFAB23-3F4A-446E-9057-82CAFF070CE1}"/>
    <hyperlink ref="I182" r:id="rId921" xr:uid="{BA80D8C9-4BAE-4428-AEA5-F05FA2661DFE}"/>
    <hyperlink ref="I321" r:id="rId922" display="Charter Section 11-13: &quot;There shall be a primary election in the City of East Providence to nominate two (2) candidates for each office to be filled as provided by this Charter for the office of Mayor, Council member, and committee member.&quot; AND R.I. General Laws, Title 17, § 17-15-1: &quot;A primary election for the nomination of candidates for each political party shall be held in each voting district in the manner provided in this chapter on the eighth Tuesday preceding biennial state elections.&quot; That would be in September." xr:uid="{410DD7E3-44B6-48D9-8745-AACBA2C260E7}"/>
    <hyperlink ref="N379" r:id="rId923" display="Salt Lake City moved to Ranked Choice Voting in 2021" xr:uid="{991C9C58-59DB-41A7-B5A7-FB712AC18B25}"/>
    <hyperlink ref="N380" r:id="rId924" display="This article shows that West Valley City does hold municipal primary elections" xr:uid="{F180FC4F-713D-47CC-9F7B-F9ECB5A28C51}"/>
    <hyperlink ref="N381" r:id="rId925" xr:uid="{29E8B03B-0149-4322-B3E5-52E37E749291}"/>
    <hyperlink ref="N382" r:id="rId926" display="A primary was held in 2023" xr:uid="{034F4B66-F050-4CF9-8718-B5BD104CF5C0}"/>
    <hyperlink ref="N383" r:id="rId927" xr:uid="{1F4E9D99-FD98-4CB6-9C7C-16E45515F599}"/>
    <hyperlink ref="F11" r:id="rId928" xr:uid="{7FCBF6ED-C0FB-43F4-A5FD-9152199A4111}"/>
    <hyperlink ref="O397" r:id="rId929" display="There is a Washington State Initiative and Referenda Handbook" xr:uid="{0C447B99-DAE9-4C77-B8B3-3A89B4F85192}"/>
    <hyperlink ref="O398:O405" r:id="rId930" display="There is a Washington State Initiative and Referenda Handbook" xr:uid="{EF1DE052-E358-496D-A34A-5A1598FC826D}"/>
    <hyperlink ref="F35" r:id="rId931" display="https://longbeach.gov/globalassets/city-clerk/media-library/documents/elections/2022/res-22-0137" xr:uid="{2B7A9989-1AD7-491E-89E7-60C35B1CD369}"/>
    <hyperlink ref="I303" r:id="rId932" display="Starting in 2024, Portland will use Rank Choice Voting." xr:uid="{6A90FDB5-44B7-4079-9DCB-309B0718ECB2}"/>
    <hyperlink ref="K306" r:id="rId933" display="ORS, 254.575: &quot;(2)For election to a public office other than Governor or those referred to in subsection (1) of this section, the Secretary of State by proclamation shall order a new election to fill the office.&quot;" xr:uid="{E4D80B90-F595-4767-98B5-466F290D0AAB}"/>
    <hyperlink ref="K307" r:id="rId934" display="ORS, 254.575: &quot;(2)For election to a public office other than Governor or those referred to in subsection (1) of this section, the Secretary of State by proclamation shall order a new election to fill the office.&quot;" xr:uid="{8EDA61EE-F876-4BD6-B1A3-D23E2676D78D}"/>
    <hyperlink ref="K311" r:id="rId935" display="ORS, 254.575: &quot;(2)For election to a public office other than Governor or those referred to in subsection (1) of this section, the Secretary of State by proclamation shall order a new election to fill the office.&quot;" xr:uid="{7D96B044-6E3D-49B9-A423-A5F51AE412C6}"/>
    <hyperlink ref="I40" r:id="rId936" display="Charter, Article V, section 500" xr:uid="{8B076756-0AAE-4F49-96F3-4A8B45D4F38D}"/>
    <hyperlink ref="N392" r:id="rId937" display="Richmond can have runoffs for mayor (Charter, 3.01.1), but does not seem to hold them for city council" xr:uid="{95B9BD5C-913A-4801-98AC-2A88520E16D0}"/>
    <hyperlink ref="O8" r:id="rId938" display="Charter, Article VII,  initiative petition must be signed by 25% of the voters. The Assembly may either adopt the iniative or put it to a genral vote." xr:uid="{16F37BB4-3426-4A36-9CEA-A1394A02B146}"/>
    <hyperlink ref="O7" r:id="rId939" display="Charter, Article XVIII, Section 18.02: &quot;Amendments to this Charter may be proposed by ordinance approved by two-thirds of the total membership of the assembly, by a charter commission established in the manner provided by law, or by initiative petition. &quot;" xr:uid="{369708EE-CD6B-4381-95FF-3AD4D7F392E7}"/>
    <hyperlink ref="O104" r:id="rId940" xr:uid="{96C70C0E-C6AF-417E-BA63-590D0153BEEB}"/>
    <hyperlink ref="O105" r:id="rId941" display="Charter, Article VI, Section 6.2: &quot;If the petition accompanying the proposed ordinance is signed by registered electors of the city equal in number to fifteen (15) percent of the total vote cast in the last regular municipal election, and is filed with the city clerk at least sixty (60) days prior to any regular or special municipal election, and contains a request that said proposed ordinance be submitted to a vote of the people if not passed by the council, the council shall within thirty (30) days after the attachment of the clerk's certificate of sufficiency to the accompanying petition either (a) pass said ordinance without alteration, or (b) call a special election unless a regular municipal election is set within ninety (90) days thereafter; and at such special or regular municipal election, said proposed ordinance shall be submitted without alteration to the vote of the registered electors of the city, but not more than one special election under this article shall be held in any twelve-month period.&quot;" xr:uid="{3212D55B-E81C-457C-B4E3-FF20E72E8623}"/>
    <hyperlink ref="O125" r:id="rId942" display="Charter, Section 5(a): &quot;The electors shall have power at their option to adopt ordinances, excluding ordinances relating to subjects that would be precluded by law and to adopt the same at the polls, such power being known as the &quot;initiative&quot;.&quot; AND (b): &quot; Signatures of 10 percent of the electors of the city registered at the last general municipal election are required for initiative petitions.&quot;" xr:uid="{744080AD-0DAE-4951-A6C5-E4DBE8A9C227}"/>
    <hyperlink ref="O127" r:id="rId943" display="Charter, Chapter 2, Section 14: &quot;Initiative petitions seeking to enact or amend an ordinance shall be signed by fifteen (15) percent of the total number of the qualified registered voters of the City of Orlando registered to vote as of January 1 of the year in which the petition is initiated.&quot;" xr:uid="{B1104CE0-650D-40AB-892D-F90AA6DB03C6}"/>
    <hyperlink ref="O126" r:id="rId944" display="Charter, Article X, Section 10.7: &quot;The qualified voters of the city shall have power to propose ordinances to the council or to require reconsideration of any adopted ordinance by petition signed by the electors of the city equal in number to nor less than 10 percent of the electors of the city qualified to vote at the last general municipal election; the form and content of such petition shall provide for under the provisions relating to recall of officers as provided herein&quot;" xr:uid="{658E1C1B-1A5B-41FC-A6AC-F80408AD1446}"/>
    <hyperlink ref="O247" r:id="rId945" location="secid-802" display="Charter, Article IV, Section 22: &quot;The right to enact ordinances for said city is hereby granted to the qualified electors of the city, but such grant is made upon the following conditions and in addition to the right herein granted to the council to legislate.&quot;" xr:uid="{A41B4B19-1F82-4105-9ED6-2DD5F4E54799}"/>
    <hyperlink ref="O246" r:id="rId946" display="Charter, Article II, Section 2.18: &quot;Ordinances or amendments to existing ordinances may be submitted to the Council by a petition signed by registered electors of the city equal to at least 15 per cent of the vote for the office of Mayor cast at the last preceding general city election. &quot;" xr:uid="{5E6A7C33-F2BC-42E9-9852-31844ED8B94F}"/>
    <hyperlink ref="F195" r:id="rId947" display="Plan of Government, Section 2.02" xr:uid="{4A357756-70DC-4301-85F3-4F08357BB483}"/>
    <hyperlink ref="F371" r:id="rId948" display="https://www.odessa-tx.gov/667/Elections" xr:uid="{6E59F1BA-F2D9-41FA-94B4-34ED36168CEE}"/>
    <hyperlink ref="F49" r:id="rId949" xr:uid="{91E0BD77-0788-4F4F-A7E5-7436F74E1995}"/>
    <hyperlink ref="K147:K152" r:id="rId950" display=" Runoffs from the general election, according to Georgia Code Title 21, § 21-2-501 are held on Tuesday of the nineth week following the general election (early in January)." xr:uid="{854D94AD-CFCF-4154-9CE5-BC4B8B8033D7}"/>
    <hyperlink ref="N295" r:id="rId951" xr:uid="{337BC8E2-0917-4A63-B14B-F8521F9E0E5A}"/>
    <hyperlink ref="O15" r:id="rId952" display="https://library.municode.com/az/chandler/codes/code_of_ordinances?nodeId=PTIGEOP_CH4EL_4-4INREEL" xr:uid="{A9D1D1A1-96EC-4F14-AF87-83C0251F3318}"/>
    <hyperlink ref="O18" r:id="rId953" display="https://library.municode.com/az/glendale/codes/code_of_ordinances?nodeId=PTITHCH_ARTXINRERE" xr:uid="{BD821E90-EBFA-4674-8F10-3DE681487B42}"/>
    <hyperlink ref="O111" r:id="rId954" xr:uid="{E4FE7C77-314D-4CA6-87E2-AC4563D5E6FA}"/>
    <hyperlink ref="O199" r:id="rId955" display="Section 18 of the charter explains the process for charter amendments and other initiatives. Basically, a petition must be created and signed by 20 percent of the electorate, a public hearing is held, and then the proposal is put to ballot. Changes initiated by city council must also be put to ballot." xr:uid="{0832CD19-8FD5-4243-8EC0-4032BDC50C99}"/>
    <hyperlink ref="O201" r:id="rId956" xr:uid="{330709C1-2393-40CA-A098-DE43324E0122}"/>
    <hyperlink ref="O202" r:id="rId957" xr:uid="{AAFB20D7-0E3D-4250-99BB-9660C631B3F3}"/>
    <hyperlink ref="O237" r:id="rId958" xr:uid="{C48510D5-5316-4D11-BA65-7394B7E1A522}"/>
    <hyperlink ref="O346" r:id="rId959" xr:uid="{67AF9904-8C81-446F-B8E6-FC793947D933}"/>
    <hyperlink ref="F4" r:id="rId960" display="Code §11-46-21: &quot;(a) The regular municipal elections in cities and towns shall be held on the fourth Tuesday in August 2025, and quadrennially thereafter, and, when necessary as provided in subsection (d) of Section 11-46-55, a second or runoff election shall be held on the fourth Tuesday following the regular election.&quot;" xr:uid="{9A9EF559-494A-4E74-9F58-A3C8B44567DF}"/>
    <hyperlink ref="F5" r:id="rId961" display="Code §11-46-21: &quot;(a) The regular municipal elections in cities and towns shall be held on the fourth Tuesday in August 2025, and quadrennially thereafter, and, when necessary as provided in subsection (d) of Section 11-46-55, a second or runoff election shall be held on the fourth Tuesday following the regular election.&quot;" xr:uid="{3C825792-0FC0-4240-889A-CDE1E60563E1}"/>
    <hyperlink ref="F54" r:id="rId962" location="!/ElkGrove01/ElkGrove0102.html" display="Municipal Code 1.02.010: &quot;General municipal elections of the City of Elk Grove are to be consolidated with the Statewide general elections to be held on the first (1st) Tuesday after the first (1st) Monday in November of each even-numbered year, in accordance with provisions of the California Elections Code.&quot;" xr:uid="{1684FE3F-84D3-4516-99BB-89782144235F}"/>
    <hyperlink ref="F137" r:id="rId963" display="https://library.municode.com/fl/miramar/codes/code_of_ordinances?nodeId=PTICH_ARTVEL_S5.04ELMACO" xr:uid="{7B326691-AC57-429F-937F-5ECE4E8A149F}"/>
    <hyperlink ref="F142" r:id="rId964" display="Charter, Article II, Section 2.03: &quot;Commencing with the terms beginning in 2008, all council members, including the mayor, shall be elected for terms of four years. Terms shall overlap, with two council members and the mayor elected one year, and the additional two council members elected two years later.&quot; AND Section 8.05: &quot;Regular city elections shall be held on the second Tuesday in March of each year in which a council term expires.&quot;" xr:uid="{C4BB4169-D6BC-41E8-A1B8-9117A36010A9}"/>
    <hyperlink ref="F150" r:id="rId965" location="secid-47" xr:uid="{FB952881-4A95-496C-BD0C-E3B3A295A850}"/>
    <hyperlink ref="F215" r:id="rId966" xr:uid="{E1ED046F-CE6D-4F7B-A936-0E57908FE6FF}"/>
    <hyperlink ref="F285" r:id="rId967" display="Charter, Article III, Section 3.1: &quot;Beginning with the 2019 election, regular municipal elections shall be held in the city every four years in odd-numbered years, and shall be conducted in accordance with state law governing municipal elections. The mayor and members of the council shall be elected by the nonpartisan primary and election method provided in the G.S. 163A-1618.&quot; AND N.C.G.S. 163-279: &quot;If the election is nonpartisan and the nonpartisan primary method of election is used, the election shall be held on Tuesday after the first Monday in November and the nonpartisan primary shall be held on the fourth Tuesday before the election.&quot;" xr:uid="{404F3409-CA39-4DA8-A29D-6DC148B1A602}"/>
    <hyperlink ref="F302" r:id="rId968" display="Charter, Article II, Section 11, &quot;A general City election shall be held in said City on the first Tuesday in April, 1959, and each four years thereafter, to fill the offices of councilman for ward one and councilman forward two [...]. A general City election shall be held in said City on the first Tuesday in April, 1961, and each four years thereafter, to fill the offices of and councilman for ward three, and councilman for ward four.&quot;" xr:uid="{F825944D-DB1C-4D29-B6F3-4935C0C72DB3}"/>
    <hyperlink ref="F320" r:id="rId969" display="Charter, Section 6-103: &quot;Commencing in the year 2002, the election for the choosing of all officials of the City who, by the provisions of this Charter, now or in the future, are to be voted for by the electors thereof, shall be held concurrent with the State general election in each even numbered year. The election will be held on a partisan basis.&quot;" xr:uid="{8F829ABC-4AEA-4306-B4A8-242009A450A2}"/>
    <hyperlink ref="F344" r:id="rId970" xr:uid="{5D03E164-6756-4D69-AB8C-37B4EE7B9353}"/>
    <hyperlink ref="F350" r:id="rId971" xr:uid="{951586DD-B533-4F0C-9A77-9F8A6A38C0C5}"/>
    <hyperlink ref="F355" r:id="rId972" display="Charter, Article V, Section 1(e): &quot;The Mayor and Commissioners shall each be elected to a term of four (4) years except as provided below. The members of the commission shall be elected on such dates and terms as follows: the Mayor, Commissioner No. 2, and Commissioner No. 4 on the first Saturday of May 2003; Commissioners No. 1, No. 3 and No. 5 shall be elected on the first Saturday of May 2001; Commissioner No. 6 shall be elected on the first Saturday of May, 2001 to a two-year term and thereafter to a four-year term beginning on the first Saturday of May, 2003. And, that after this charter amendment, that any existing reference to the number of the members of the commission in other sections of this charter shall hereafter include the new commissioners.&quot;" xr:uid="{03430BDE-CCDF-483E-AA03-7F981D785D1C}"/>
    <hyperlink ref="F386" r:id="rId973" location="_CPA1" display="Charter, Chapter 3, Section 302: &quot;(a) An annual Town meeting for the consideration of the budget and other Town business shall be held on the first Tuesday in March unless otherwise legally warned by the Selectboard. […] The election of officers and the voting on all other questions to be decided by the Australian ballot system shall take place on the first Tuesday in March.&quot;" xr:uid="{0F685248-59BD-46C8-97DE-18AEA4B6464F}"/>
    <hyperlink ref="I209" r:id="rId974" xr:uid="{F295BF12-5E96-4BAD-839C-D5C4A486C29A}"/>
    <hyperlink ref="K29" r:id="rId975" display="Charter, Article IV, Section 402: &quot;The Council shall, by ordinance, order the holding of all elections. The ordinance ordering the election shall specify the object and time of holding the election and whether the election is to be conducted by the City Clerk or, alternatively, consolidated with another election or otherwise conducted by the County of Los Angeles. [...] Any ordinance ordering the holding of an election may also order the holding of a run-off election, to be held if necessary.&quot; So the date of a runoff election would be determined by an ordiance of the city council." xr:uid="{A5920FE2-FDEB-45B1-8D50-57B8BEBB7331}"/>
    <hyperlink ref="K339" r:id="rId976" xr:uid="{3A56BB0E-6501-4B74-803A-FC8DC70D9CEF}"/>
    <hyperlink ref="K385" r:id="rId977" display="https://legislature.vermont.gov/statutes/section/17/055/02640" xr:uid="{A3F984C1-0D03-406B-AC8C-B0FC0A58B058}"/>
    <hyperlink ref="K386" r:id="rId978" display="https://legislature.vermont.gov/statutes/section/17/055/02640" xr:uid="{44B95E12-9786-4587-8601-3A21A2696371}"/>
    <hyperlink ref="K387" r:id="rId979" display="https://legislature.vermont.gov/statutes/section/17/055/02640" xr:uid="{82534EDE-44E2-47D0-8BFC-FE9DFCCEDE13}"/>
    <hyperlink ref="K388" r:id="rId980" display="https://legislature.vermont.gov/statutes/section/17/055/02640" xr:uid="{5D7BEFE5-34F0-4925-8A39-4DEF5270CFDF}"/>
    <hyperlink ref="N12" r:id="rId981" display="nominations for city officers are by petition. This calendar suggests that there is no primary. (https://www.phoenix.gov/cityclerk/elections)" xr:uid="{7B269F7A-26E3-4862-A0DB-722756DFC4D8}"/>
    <hyperlink ref="N47" r:id="rId982" display="Charter, Article III, Section 300: &quot;If, at a regular municipal election held on the first Tuesday, after the first Monday in November of each even-numbered year, no candidate for the elective office of Mayor for the City of Modesto receives a majority of the valid votes cast for said office at said regular municipal election, a run-off election shall be held for said office on the first Tuesday in February of each odd-numbered year commencing with the Mayoral election held in November 2020.&quot; City council positions are not included in this discussion of runoffs." xr:uid="{14A73A33-EBBB-4060-92AF-7B80D266F312}"/>
    <hyperlink ref="N133" r:id="rId983" xr:uid="{553D896E-AE97-40FD-8A98-0302CCACF320}"/>
    <hyperlink ref="N149" r:id="rId984" display="There are no primaries shown on this election schedule: https://www.maconbibb.us/board-of-elections/elections-schedule/" xr:uid="{87E3E801-5B53-4663-91CD-F1D7222D9100}"/>
    <hyperlink ref="F72" r:id="rId985" display="City Code § 1205: &quot;A. Except as provided in subsection B, beginning in the year 2018, a general municipal election shall be held in each even year, coinciding with the statewide general election, for the purpose of electing the Mayor and Councilmembers under the provisions of this Charter, and for such other purposes as the City Council may prescribe. B. Notwithstanding any other provision of the Charter, in order to transition to new election dates starting in 2018, and in accordance with Section 401(B), no election of the Mayor or Councilmembers shall occur at the general municipal election held in November 2018.&quot;; State Code § 1200: &quot;The statewide general election shall be held on the first Tuesday after the first Monday in November of each even-numbered year.&quot;" xr:uid="{06A62201-9C5B-42A7-9DD5-6FEF02A840C2}"/>
    <hyperlink ref="F417" r:id="rId986" xr:uid="{DD781473-5BA7-4E88-9984-5AABD5A8250A}"/>
    <hyperlink ref="I134" r:id="rId987" xr:uid="{E0AD5851-2C39-41DB-8F46-8C2AF70E242B}"/>
    <hyperlink ref="I148" r:id="rId988" xr:uid="{39CCD1F6-9D57-415B-B15B-7E71CD82801F}"/>
    <hyperlink ref="I212" r:id="rId989" xr:uid="{AF4CBF8B-ADA3-4CFB-8134-BEDBEAB2095D}"/>
    <hyperlink ref="I233" r:id="rId990" xr:uid="{0592888C-8FC6-4273-934B-852AE30A13C1}"/>
    <hyperlink ref="I348" r:id="rId991" xr:uid="{ED37C44E-41C2-496C-A0FD-B5FBB00022A6}"/>
    <hyperlink ref="I349" r:id="rId992" xr:uid="{AD98F578-6E20-4AF9-A1C4-CD10A252DF75}"/>
    <hyperlink ref="I401" r:id="rId993" display="http://app.leg.wa.gov/RCW/default.aspx?cite=29A.04.311" xr:uid="{55208F5B-5C35-4DA8-9BBE-1EC3580EC433}"/>
    <hyperlink ref="L14" r:id="rId994" xr:uid="{7068E5E3-E90D-4F6F-B0E3-164A249BF693}"/>
    <hyperlink ref="L30" r:id="rId995" xr:uid="{D6C2369C-BF9D-41F7-80F1-8DCB5721DE6A}"/>
    <hyperlink ref="N31" r:id="rId996" display="If the second election is called a &quot;runoff,&quot; then it sounds like it is not required if there is a clear majority in the primary.  The mayor's race in San Jose was moved on-cycle by popular vote in November 2022. (See  https://ballotpedia.org/San_Jose,_California,_Measure_B,_Mayor_Elections_Charter_Amendment_(June_2022).) We classify this as a short-circuit preliminary election, with an on-cycle main election. (In section 1600, the city's charter calls this a runoff election.)" xr:uid="{C75A6A4B-4C73-424F-9CF3-6915FA3E7A3F}"/>
    <hyperlink ref="N150" r:id="rId997" display="The charter (Division I, Article 2, Chapter 3, Section 2-304) references Chapter 3 of Title 21 O.C.G.A. of the Georgia Municipal code, but that is now marked &quot;reserved&quot; (https://law.justia.com/codes/georgia/2022/title-21/chapter-3/). (From the Chatham County elections board, it's every four years in November. The last election was in 2019. Election results confirm that it's odd-numbered years. The candidate packet does not mention primaries. (https://www.savannahga.gov/DocumentCenter/View/27598/2023-Municipal-Election_candidate-packet)" xr:uid="{27388922-C357-47CE-A357-FFACA45542B2}"/>
    <hyperlink ref="N170" r:id="rId998" xr:uid="{45A3B981-F8FE-4E8C-B8FA-54DF0E9012E8}"/>
    <hyperlink ref="N193" r:id="rId999" display="The date is based on the parish's population being greater than 300,000 (§402 D). The office of the Clerk of Council says that the primary is usually in November and the general election is usually in December. Election code, Section 512 A: &quot;The candidate who receives the most votes cast for an office in a general election is elected.&quot; We have not found how ties are resolved." xr:uid="{E139273F-A2E6-4162-961B-FFC371559E0D}"/>
    <hyperlink ref="N220" r:id="rId1000" xr:uid="{8AC437EB-43FB-400A-8C4E-763193CFCE56}"/>
    <hyperlink ref="N228" r:id="rId1001" display="I would think the state law would make it even-numbered years, but https://duluthmn.gov/city-clerk/elections-voter-services/election-results/ shows city council elections in odd-numbered years." xr:uid="{356CC40C-64AA-405B-AECA-9F412FD75246}"/>
    <hyperlink ref="N237" r:id="rId1002" xr:uid="{1632D1FF-257A-4ED4-9A77-7D2DBA013C1A}"/>
    <hyperlink ref="N251" r:id="rId1003" xr:uid="{4B35AFE0-61B7-4B87-ABB0-7772F6E4740E}"/>
    <hyperlink ref="N252" r:id="rId1004" xr:uid="{33095F42-7914-4B8B-92CB-853041F1DA6C}"/>
    <hyperlink ref="N342" r:id="rId1005" display="The charter says &quot;first available election day in May.&quot; Texas Election Code Sec. 41.001 says that would be the first Saturday in May." xr:uid="{5F168383-58D2-4F29-AC55-86AB3E4E7A96}"/>
    <hyperlink ref="N372" r:id="rId1006" xr:uid="{9F28FDA9-E475-4A8F-8EE9-429846CEBB3D}"/>
    <hyperlink ref="N412" r:id="rId1007" display="2-02: &quot;Spring Primaries. A primary shall be held in the city of Milwaukee for the nomination of candidates for city offices whenever 3 or more candidates file nomination papers for a city office.&quot; The state defines &quot;spring primaries&quot; as nonpartisan." xr:uid="{0883E259-122E-4B23-93FA-5245623E8C39}"/>
    <hyperlink ref="O14" r:id="rId1008" display="Charter, Section 903: &quot;(A) PROPOSAL OF AMENDMENTS. Amendments to this Charter may be framed and proposed: 1.By ordinance of the Council containing the full text of the proposed amendment to be effective upon adoption in the manner provided by Subsection (C) of this Section. 2.By report of a Charter Commission created by ordinance. 3.By the electors using the initiative procedure as provided in this Charter or by ordinance or by law, except that there shall be no limitation as to subject matter and the initiative petition must be signed by the qualified electors of the City equal in number to at least fifteen percent (15%) of the total votes cast for the office of Mayor at the preceding election. The petitioners may withdraw the petition before the fifteenth (15th) day prior to the date scheduled for the City vote on the amendment. (B) ELECTION. After submission of a proposed amendment as above provided, the Council shall submit same to the electors. The complete text of the proposed amendment shall be published at least thirty (30) days prior to the election. The Council may submit such proposed amendment at the next primary or general election or may call a special election for such purpose. Such election shall be held not sooner than one hundred twenty (120) days after the submission of the proposed amendment.&quot; (Amd. Charter Elections 3-29-94 and 3-9-04/4127)" xr:uid="{89546809-9160-43BF-A303-716536EACC57}"/>
    <hyperlink ref="O188" r:id="rId1009" display="Kentucky has a statewide process for municipal referenda, &quot;83A.120 Procedure for referendum on public question.&quot; Five votes create a petition. It must be siigned by 20 percent of the voting electorate. If it is, that question is then put to ballot at the next general election. (Note that the city council does not have the right to approve the petition without a general ballot.) " xr:uid="{061FFE8E-9FCC-4D90-B86B-8A698D76E442}"/>
    <hyperlink ref="O189" r:id="rId1010" display="3A.120 Procedure for referendum on public question. (1) Any public question authorized by statute may be submitted to the voters of a city by either a resolution of the city legislative body or a petition meeting the requirements of this section. The resolution or petition shall set out in full the matter to be considered. The proposal shall be drafted in such a way that a vote in favor of adoption shall be a vote in favor of the effect or impact of the proposal. (2) Any five (5) qualified voters of the city may commence petition proceedings by filing with the county clerk an affidavit stating they constitute the petition committee and will be responsible for circulating the petition and filing it in proper form. The affidavit shall state their names and addresses and specify the address to which all notices to the committee are to be sent. It shall set out in full the proposal to be considered by the voters. Promptly after the affidavit of the petition committee is filed, the county clerk shall notify the petition committee of all statutory requirements for petitions under this section and shall deliver a copy of the affidavit to the legislative body of the city. (3) All papers of a petition shall be uniform in size and style and shall be assembled as one instrument for filing. Each signature shall be executed in ink or indelible pencil and shall be followed by the address of the person signing. Petitions shall be signed by registered voters of the city equal in number to at least twenty percent (20%) of the total number of votes cast in the city in the last presidential election. When it is filed, each sheet of a petition shall have an affidavit executed by the circulator stating that he personally circulated the sheet, the number of signatures thereon, that all signatures were affixed in his presence, that he believes them to be the genuine signatures of registered voters in the city and that each signer had an opportunity before signing to read the full text of the proposal. Petitions shall contain or have attached throughout their circulation " xr:uid="{448B7390-4417-4BCA-84B3-0E841FAD91AC}"/>
    <hyperlink ref="I380" r:id="rId1011" display="UT Code § 20A-4-603 (2019): &quot;A municipal primary election shall be held, if necessary, on the second Tuesday following the first Monday in August before the regular municipal election to nominate persons for municipal offices.&quot;" xr:uid="{51A952BA-B4F5-4C5B-BEA0-B03C1C49DB8D}"/>
    <hyperlink ref="I381" r:id="rId1012" display="UT Code § 20A-4-603 (2019): &quot;A municipal primary election shall be held, if necessary, on the second Tuesday following the first Monday in August before the regular municipal election to nominate persons for municipal offices.&quot;" xr:uid="{F744114E-FE69-4BFB-A8EF-33ED8DD72F8F}"/>
    <hyperlink ref="I382" r:id="rId1013" display="UT Code § 20A-4-603 (2019): &quot;A municipal primary election shall be held, if necessary, on the second Tuesday following the first Monday in August before the regular municipal election to nominate persons for municipal offices.&quot;" xr:uid="{0CF87D5E-E744-4D23-867B-1096B427B18E}"/>
    <hyperlink ref="I383" r:id="rId1014" display="UT Code § 20A-4-603 (2019): &quot;A municipal primary election shall be held, if necessary, on the second Tuesday following the first Monday in August before the regular municipal election to nominate persons for municipal offices.&quot;" xr:uid="{1454E05A-9B62-449C-9494-F9B7436A14E3}"/>
  </hyperlinks>
  <pageMargins left="0.7" right="0.7" top="0.75" bottom="0.75" header="0.3" footer="0.3"/>
  <pageSetup orientation="portrait" r:id="rId10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F5476-898C-45E4-97C7-BC4A3B61D4ED}">
  <dimension ref="A1"/>
  <sheetViews>
    <sheetView topLeftCell="A6" workbookViewId="0">
      <selection activeCell="C1" sqref="C1:C1048576"/>
    </sheetView>
  </sheetViews>
  <sheetFormatPr defaultColWidth="8.88671875" defaultRowHeight="14.4"/>
  <sheetData/>
  <customSheetViews>
    <customSheetView guid="{B4DEF29F-898C-4C4A-8A41-2FA465B1E04E}" topLeftCell="A32">
      <selection activeCell="C1" sqref="C1:C1048576"/>
      <pageMargins left="0" right="0" top="0" bottom="0" header="0" footer="0"/>
    </customSheetView>
    <customSheetView guid="{12822D47-9762-483A-A695-BD74564A7120}" topLeftCell="A32">
      <selection activeCell="C1" sqref="C1:C1048576"/>
      <pageMargins left="0" right="0" top="0" bottom="0" header="0" footer="0"/>
    </customSheetView>
  </customSheetView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662A-80A3-4B4B-B31C-C8DEFAA4DE16}">
  <dimension ref="A1:B40"/>
  <sheetViews>
    <sheetView topLeftCell="A8" workbookViewId="0">
      <selection activeCell="B31" sqref="B31"/>
    </sheetView>
  </sheetViews>
  <sheetFormatPr defaultColWidth="8.88671875" defaultRowHeight="14.4"/>
  <cols>
    <col min="1" max="1" width="76.109375" customWidth="1"/>
    <col min="2" max="2" width="37" customWidth="1"/>
  </cols>
  <sheetData>
    <row r="1" spans="1:1">
      <c r="A1" t="s">
        <v>1733</v>
      </c>
    </row>
    <row r="2" spans="1:1">
      <c r="A2" t="s">
        <v>33</v>
      </c>
    </row>
    <row r="3" spans="1:1">
      <c r="A3" t="s">
        <v>1734</v>
      </c>
    </row>
    <row r="4" spans="1:1">
      <c r="A4" t="s">
        <v>1735</v>
      </c>
    </row>
    <row r="6" spans="1:1">
      <c r="A6" t="s">
        <v>1736</v>
      </c>
    </row>
    <row r="7" spans="1:1">
      <c r="A7" t="s">
        <v>1737</v>
      </c>
    </row>
    <row r="8" spans="1:1">
      <c r="A8" t="s">
        <v>1738</v>
      </c>
    </row>
    <row r="9" spans="1:1">
      <c r="A9" t="s">
        <v>1739</v>
      </c>
    </row>
    <row r="10" spans="1:1">
      <c r="A10" t="s">
        <v>1740</v>
      </c>
    </row>
    <row r="11" spans="1:1">
      <c r="A11" t="s">
        <v>1741</v>
      </c>
    </row>
    <row r="13" spans="1:1">
      <c r="A13" t="s">
        <v>1742</v>
      </c>
    </row>
    <row r="14" spans="1:1">
      <c r="A14" t="s">
        <v>406</v>
      </c>
    </row>
    <row r="15" spans="1:1">
      <c r="A15" t="s">
        <v>304</v>
      </c>
    </row>
    <row r="16" spans="1:1">
      <c r="A16" t="s">
        <v>770</v>
      </c>
    </row>
    <row r="17" spans="1:1">
      <c r="A17" t="s">
        <v>641</v>
      </c>
    </row>
    <row r="18" spans="1:1">
      <c r="A18" t="s">
        <v>280</v>
      </c>
    </row>
    <row r="19" spans="1:1">
      <c r="A19" t="s">
        <v>1743</v>
      </c>
    </row>
    <row r="20" spans="1:1">
      <c r="A20" t="s">
        <v>262</v>
      </c>
    </row>
    <row r="21" spans="1:1">
      <c r="A21" t="s">
        <v>935</v>
      </c>
    </row>
    <row r="23" spans="1:1">
      <c r="A23" t="s">
        <v>1744</v>
      </c>
    </row>
    <row r="24" spans="1:1">
      <c r="A24" t="s">
        <v>320</v>
      </c>
    </row>
    <row r="25" spans="1:1">
      <c r="A25" t="s">
        <v>314</v>
      </c>
    </row>
    <row r="26" spans="1:1">
      <c r="A26" t="s">
        <v>265</v>
      </c>
    </row>
    <row r="27" spans="1:1">
      <c r="A27" t="s">
        <v>1101</v>
      </c>
    </row>
    <row r="29" spans="1:1">
      <c r="A29" t="s">
        <v>1745</v>
      </c>
    </row>
    <row r="30" spans="1:1">
      <c r="A30" t="s">
        <v>1746</v>
      </c>
    </row>
    <row r="31" spans="1:1">
      <c r="A31" t="s">
        <v>1747</v>
      </c>
    </row>
    <row r="32" spans="1:1">
      <c r="A32" t="s">
        <v>1101</v>
      </c>
    </row>
    <row r="35" spans="1:2">
      <c r="A35" t="s">
        <v>1748</v>
      </c>
    </row>
    <row r="36" spans="1:2">
      <c r="A36" t="s">
        <v>33</v>
      </c>
      <c r="B36" t="s">
        <v>406</v>
      </c>
    </row>
    <row r="37" spans="1:2">
      <c r="A37" t="s">
        <v>1749</v>
      </c>
      <c r="B37" t="s">
        <v>406</v>
      </c>
    </row>
    <row r="38" spans="1:2">
      <c r="A38" t="s">
        <v>25</v>
      </c>
      <c r="B38" t="s">
        <v>1750</v>
      </c>
    </row>
    <row r="39" spans="1:2">
      <c r="A39" t="s">
        <v>1751</v>
      </c>
      <c r="B39" t="s">
        <v>1743</v>
      </c>
    </row>
    <row r="40" spans="1:2">
      <c r="A40" t="s">
        <v>17</v>
      </c>
      <c r="B40" t="s">
        <v>1743</v>
      </c>
    </row>
  </sheetData>
  <customSheetViews>
    <customSheetView guid="{B4DEF29F-898C-4C4A-8A41-2FA465B1E04E}" topLeftCell="A13">
      <selection activeCell="B31" sqref="B31"/>
      <pageMargins left="0" right="0" top="0" bottom="0" header="0" footer="0"/>
    </customSheetView>
    <customSheetView guid="{12822D47-9762-483A-A695-BD74564A7120}" topLeftCell="A13">
      <selection activeCell="B31" sqref="B31"/>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2D7E34F281B649984EB8E2151C7941" ma:contentTypeVersion="0" ma:contentTypeDescription="Create a new document." ma:contentTypeScope="" ma:versionID="9f0f3fefb03bd7a3b5109e4346ce0088">
  <xsd:schema xmlns:xsd="http://www.w3.org/2001/XMLSchema" xmlns:xs="http://www.w3.org/2001/XMLSchema" xmlns:p="http://schemas.microsoft.com/office/2006/metadata/properties" targetNamespace="http://schemas.microsoft.com/office/2006/metadata/properties" ma:root="true" ma:fieldsID="6f0d2fffe280bae91ab14bc1cfd3407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E7A09C-E710-4F2A-9E62-D95A39B140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A2C86AB-4351-4DFE-BFE4-8A107E2A2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9258E68-6287-4E3A-982E-4722630B96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States</vt:lpstr>
      <vt:lpstr>Cities</vt:lpstr>
      <vt:lpstr>Notes</vt:lpstr>
      <vt:lpstr>Data Validation Options</vt:lpstr>
      <vt:lpstr>city_on_cycle_options</vt:lpstr>
      <vt:lpstr>city_options</vt:lpstr>
      <vt:lpstr>On_Cycle</vt:lpstr>
      <vt:lpstr>partisan_options</vt:lpstr>
      <vt:lpstr>population_of_cities_studied</vt:lpstr>
      <vt:lpstr>population_of_off_cycle_cities</vt:lpstr>
      <vt:lpstr>population_of_oncycle_cities</vt:lpstr>
      <vt:lpstr>primary_options</vt:lpstr>
      <vt:lpstr>state_law_options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Todd Newman</dc:creator>
  <cp:keywords/>
  <dc:description/>
  <cp:lastModifiedBy>Webster Chang</cp:lastModifiedBy>
  <cp:revision/>
  <dcterms:created xsi:type="dcterms:W3CDTF">2023-01-20T01:03:14Z</dcterms:created>
  <dcterms:modified xsi:type="dcterms:W3CDTF">2024-06-10T19:40:02Z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0x0101008D2D7E34F281B649984EB8E2151C7941</vt:lpwstr>
  </property>
</Properties>
</file>